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Q152" i="1"/>
  <c r="T151"/>
  <c r="T150"/>
  <c r="T149"/>
  <c r="U137"/>
  <c r="R137"/>
  <c r="U136"/>
  <c r="R136"/>
  <c r="O136"/>
  <c r="U135"/>
  <c r="R135"/>
  <c r="O135"/>
  <c r="U134"/>
  <c r="R134"/>
  <c r="O134"/>
  <c r="U133"/>
  <c r="R133"/>
  <c r="O133"/>
  <c r="U132"/>
  <c r="R132"/>
  <c r="U131"/>
  <c r="R131"/>
  <c r="O131"/>
  <c r="U130"/>
  <c r="R130"/>
  <c r="O130"/>
  <c r="U129"/>
  <c r="R129"/>
  <c r="O129"/>
  <c r="U128"/>
  <c r="R128"/>
  <c r="O128"/>
  <c r="U127"/>
  <c r="R127"/>
  <c r="O127"/>
  <c r="U126"/>
  <c r="R126"/>
  <c r="O126"/>
  <c r="U125"/>
  <c r="R125"/>
  <c r="O125"/>
  <c r="U124"/>
  <c r="R124"/>
  <c r="O124"/>
  <c r="U123"/>
  <c r="R123"/>
  <c r="O123"/>
  <c r="U122"/>
  <c r="R122"/>
  <c r="O122"/>
  <c r="U121"/>
  <c r="R121"/>
  <c r="O121"/>
  <c r="U120"/>
  <c r="R120"/>
  <c r="O120"/>
  <c r="U119"/>
  <c r="R119"/>
  <c r="O119"/>
  <c r="U118"/>
  <c r="R118"/>
  <c r="O118"/>
  <c r="U117"/>
  <c r="R117"/>
  <c r="O117"/>
  <c r="U116"/>
  <c r="R116"/>
  <c r="O116"/>
  <c r="U115"/>
  <c r="R115"/>
  <c r="O115"/>
  <c r="U114"/>
  <c r="R114"/>
  <c r="O114"/>
  <c r="U113"/>
  <c r="R113"/>
  <c r="O113"/>
  <c r="U112"/>
  <c r="R112"/>
  <c r="O112"/>
  <c r="U111"/>
  <c r="R111"/>
  <c r="O111"/>
  <c r="U110"/>
  <c r="R110"/>
  <c r="O110"/>
  <c r="U109"/>
  <c r="R109"/>
  <c r="O109"/>
  <c r="U108"/>
  <c r="R108"/>
  <c r="O108"/>
  <c r="U107"/>
  <c r="R107"/>
  <c r="O107"/>
  <c r="U106"/>
  <c r="R106"/>
  <c r="O106"/>
  <c r="U105"/>
  <c r="R105"/>
  <c r="O105"/>
  <c r="U104"/>
  <c r="R104"/>
  <c r="O104"/>
  <c r="U103"/>
  <c r="R103"/>
  <c r="O103"/>
  <c r="U102"/>
  <c r="R102"/>
  <c r="O102"/>
  <c r="U101"/>
  <c r="R101"/>
  <c r="O101"/>
  <c r="U100"/>
  <c r="R100"/>
  <c r="O100"/>
  <c r="U99"/>
  <c r="R99"/>
  <c r="O99"/>
  <c r="U98"/>
  <c r="R98"/>
  <c r="O98"/>
  <c r="U97"/>
  <c r="R97"/>
  <c r="O97"/>
  <c r="U96"/>
  <c r="R96"/>
  <c r="O96"/>
  <c r="U95"/>
  <c r="R95"/>
  <c r="O95"/>
  <c r="U94"/>
  <c r="R94"/>
  <c r="U93"/>
  <c r="R93"/>
  <c r="O93"/>
  <c r="U92"/>
  <c r="R92"/>
  <c r="O92"/>
  <c r="U91"/>
  <c r="R91"/>
  <c r="O91"/>
  <c r="U90"/>
  <c r="R90"/>
  <c r="O90"/>
  <c r="U89"/>
  <c r="R89"/>
  <c r="O89"/>
  <c r="U88"/>
  <c r="R88"/>
  <c r="O88"/>
  <c r="U87"/>
  <c r="R87"/>
  <c r="O87"/>
  <c r="U86"/>
  <c r="R86"/>
  <c r="O86"/>
  <c r="U85"/>
  <c r="R85"/>
  <c r="O85"/>
  <c r="U84"/>
  <c r="R84"/>
  <c r="O84"/>
  <c r="U83"/>
  <c r="R83"/>
  <c r="O83"/>
  <c r="U82"/>
  <c r="R82"/>
  <c r="O82"/>
  <c r="U81"/>
  <c r="R81"/>
  <c r="O81"/>
  <c r="U80"/>
  <c r="R80"/>
  <c r="O80"/>
  <c r="U79"/>
  <c r="R79"/>
  <c r="O79"/>
  <c r="U78"/>
  <c r="R78"/>
  <c r="O78"/>
  <c r="U77"/>
  <c r="R77"/>
  <c r="O77"/>
  <c r="U76"/>
  <c r="R76"/>
  <c r="O76"/>
  <c r="U75"/>
  <c r="R75"/>
  <c r="O75"/>
  <c r="U74"/>
  <c r="R74"/>
  <c r="O74"/>
  <c r="U73"/>
  <c r="R73"/>
  <c r="O73"/>
  <c r="U72"/>
  <c r="R72"/>
  <c r="O72"/>
  <c r="U71"/>
  <c r="R71"/>
  <c r="O71"/>
  <c r="U70"/>
  <c r="R70"/>
  <c r="O70"/>
  <c r="U69"/>
  <c r="R69"/>
  <c r="O69"/>
  <c r="U68"/>
  <c r="R68"/>
  <c r="O68"/>
  <c r="U67"/>
  <c r="R67"/>
  <c r="O67"/>
  <c r="U66"/>
  <c r="R66"/>
  <c r="O66"/>
  <c r="U65"/>
  <c r="R65"/>
  <c r="O65"/>
  <c r="U64"/>
  <c r="R64"/>
  <c r="O64"/>
  <c r="U63"/>
  <c r="R63"/>
  <c r="O63"/>
  <c r="U62"/>
  <c r="R62"/>
  <c r="O62"/>
  <c r="U61"/>
  <c r="R61"/>
  <c r="U60"/>
  <c r="R60"/>
  <c r="O60"/>
  <c r="U59"/>
  <c r="R59"/>
  <c r="O59"/>
  <c r="U58"/>
  <c r="R58"/>
  <c r="O58"/>
  <c r="U57"/>
  <c r="R57"/>
  <c r="O57"/>
  <c r="U56"/>
  <c r="R56"/>
  <c r="O56"/>
  <c r="U55"/>
  <c r="R55"/>
  <c r="O55"/>
  <c r="U54"/>
  <c r="R54"/>
  <c r="O54"/>
  <c r="U53"/>
  <c r="R53"/>
  <c r="O53"/>
  <c r="U52"/>
  <c r="R52"/>
  <c r="O52"/>
  <c r="U51"/>
  <c r="R51"/>
  <c r="O51"/>
  <c r="U50"/>
  <c r="R50"/>
  <c r="O50"/>
  <c r="U49"/>
  <c r="R49"/>
  <c r="O49"/>
  <c r="U48"/>
  <c r="R48"/>
  <c r="O48"/>
  <c r="U47"/>
  <c r="R47"/>
  <c r="O47"/>
  <c r="U46"/>
  <c r="R46"/>
  <c r="O46"/>
  <c r="U45"/>
  <c r="R45"/>
  <c r="O45"/>
  <c r="U44"/>
  <c r="R44"/>
  <c r="O44"/>
  <c r="U43"/>
  <c r="R43"/>
  <c r="O43"/>
  <c r="U42"/>
  <c r="R42"/>
  <c r="U41"/>
  <c r="R41"/>
  <c r="O41"/>
  <c r="U40"/>
  <c r="R40"/>
  <c r="O40"/>
  <c r="U39"/>
  <c r="R39"/>
  <c r="O39"/>
  <c r="U38"/>
  <c r="R38"/>
  <c r="O38"/>
  <c r="U37"/>
  <c r="R37"/>
  <c r="O37"/>
  <c r="U36"/>
  <c r="R36"/>
  <c r="O36"/>
  <c r="U35"/>
  <c r="R35"/>
  <c r="O35"/>
  <c r="U34"/>
  <c r="R34"/>
  <c r="O34"/>
  <c r="U33"/>
  <c r="R33"/>
  <c r="O33"/>
  <c r="U32"/>
  <c r="R32"/>
  <c r="O32"/>
  <c r="U31"/>
  <c r="R31"/>
  <c r="O31"/>
  <c r="U30"/>
  <c r="R30"/>
  <c r="O30"/>
  <c r="U29"/>
  <c r="R29"/>
  <c r="O29"/>
  <c r="U28"/>
  <c r="R28"/>
  <c r="O28"/>
  <c r="U27"/>
  <c r="R27"/>
  <c r="O27"/>
  <c r="U26"/>
  <c r="R26"/>
  <c r="O26"/>
  <c r="U25"/>
  <c r="R25"/>
  <c r="O25"/>
  <c r="U24"/>
  <c r="R24"/>
  <c r="O24"/>
  <c r="U23"/>
  <c r="R23"/>
  <c r="O23"/>
  <c r="U22"/>
  <c r="R22"/>
  <c r="O22"/>
  <c r="U21"/>
  <c r="R21"/>
  <c r="O21"/>
  <c r="U20"/>
  <c r="R20"/>
  <c r="O20"/>
  <c r="U19"/>
  <c r="R19"/>
  <c r="O19"/>
  <c r="U18"/>
  <c r="R18"/>
  <c r="O18"/>
  <c r="U17"/>
  <c r="R17"/>
  <c r="O17"/>
  <c r="U16"/>
  <c r="R16"/>
  <c r="O16"/>
  <c r="U15"/>
  <c r="R15"/>
  <c r="O15"/>
  <c r="U14"/>
  <c r="R14"/>
  <c r="O14"/>
  <c r="U13"/>
  <c r="R13"/>
  <c r="O13"/>
  <c r="U12"/>
  <c r="R12"/>
  <c r="O12"/>
  <c r="U11"/>
  <c r="R11"/>
  <c r="O11"/>
  <c r="U10"/>
  <c r="R10"/>
  <c r="O10"/>
  <c r="U9"/>
  <c r="R9"/>
  <c r="O9"/>
  <c r="U8"/>
  <c r="R8"/>
  <c r="O8"/>
  <c r="U7"/>
  <c r="R7"/>
  <c r="O5"/>
  <c r="Q148" s="1"/>
  <c r="T148" s="1"/>
  <c r="T152" l="1"/>
  <c r="R5"/>
</calcChain>
</file>

<file path=xl/sharedStrings.xml><?xml version="1.0" encoding="utf-8"?>
<sst xmlns="http://schemas.openxmlformats.org/spreadsheetml/2006/main" count="881" uniqueCount="423">
  <si>
    <t>DENOMINATION</t>
  </si>
  <si>
    <t xml:space="preserve">Numéro d'agrément </t>
  </si>
  <si>
    <t xml:space="preserve">Date d'agrément </t>
  </si>
  <si>
    <t>Numéro de visa</t>
  </si>
  <si>
    <t>Date de visa</t>
  </si>
  <si>
    <t>Date d'ouverture</t>
  </si>
  <si>
    <t>Dividendes 2022</t>
  </si>
  <si>
    <t>Dividendes 2023</t>
  </si>
  <si>
    <t>Valeurs Liquidatives (en D)</t>
  </si>
  <si>
    <t>Actifs Nets (en MD)</t>
  </si>
  <si>
    <t>Gestionnaire</t>
  </si>
  <si>
    <t xml:space="preserve">Date de </t>
  </si>
  <si>
    <t>Montant (en D )</t>
  </si>
  <si>
    <t xml:space="preserve"> VL au</t>
  </si>
  <si>
    <t xml:space="preserve">AN au </t>
  </si>
  <si>
    <t>Part de</t>
  </si>
  <si>
    <t>paiement</t>
  </si>
  <si>
    <t>marché</t>
  </si>
  <si>
    <t>OPCVM OBLIGATAIRES</t>
  </si>
  <si>
    <t>TUNISIE SICAV</t>
  </si>
  <si>
    <t xml:space="preserve">TUNISIE VALEURS ASSET MANAGEMENT </t>
  </si>
  <si>
    <t>-</t>
  </si>
  <si>
    <t>92-58</t>
  </si>
  <si>
    <t>Capitalisation</t>
  </si>
  <si>
    <t>SICAV RENDEMENT</t>
  </si>
  <si>
    <t>SBT</t>
  </si>
  <si>
    <t>92-67</t>
  </si>
  <si>
    <t>UNION FINANCIERE ALYSSA SICAV</t>
  </si>
  <si>
    <t>93-90</t>
  </si>
  <si>
    <t>AMEN PREMIÈRE SICAV</t>
  </si>
  <si>
    <t>AMEN INVEST</t>
  </si>
  <si>
    <t>95-206</t>
  </si>
  <si>
    <t>PLACEMENT OBLIGATAIRE SICAV</t>
  </si>
  <si>
    <t>BNA CAPITAUX</t>
  </si>
  <si>
    <t>96-276</t>
  </si>
  <si>
    <t>SICAV TRESOR</t>
  </si>
  <si>
    <t>97-279</t>
  </si>
  <si>
    <t>SICAV L'ÉPARGNANT</t>
  </si>
  <si>
    <t>STB FINANCE</t>
  </si>
  <si>
    <t>97-280</t>
  </si>
  <si>
    <t>SICAV BH OBLIGATAIRE</t>
  </si>
  <si>
    <t>BH INVEST</t>
  </si>
  <si>
    <t>97-303</t>
  </si>
  <si>
    <t>INTERNATIONALE OBLIGATAIRE SICAV</t>
  </si>
  <si>
    <t>UIB FINANCE</t>
  </si>
  <si>
    <t>98-331</t>
  </si>
  <si>
    <t>BTK SICAV</t>
  </si>
  <si>
    <t>BTK CONSEIL</t>
  </si>
  <si>
    <t>00-388</t>
  </si>
  <si>
    <t>ATTIJARI OBLIGATAIRE SICAV</t>
  </si>
  <si>
    <t>ATTIJARI GESTION</t>
  </si>
  <si>
    <t>00-389</t>
  </si>
  <si>
    <t>SANADETT SICAV</t>
  </si>
  <si>
    <t>AFC</t>
  </si>
  <si>
    <t>00-392</t>
  </si>
  <si>
    <t>LA GENERALE OBLIG-SICAV</t>
  </si>
  <si>
    <t>CGI</t>
  </si>
  <si>
    <t>01-411</t>
  </si>
  <si>
    <t xml:space="preserve">En liquidation </t>
  </si>
  <si>
    <t>CAP OBLIG SICAV</t>
  </si>
  <si>
    <t>01-434</t>
  </si>
  <si>
    <t>FIDELITY OBLIGATIONS SICAV</t>
  </si>
  <si>
    <t>MAC SA</t>
  </si>
  <si>
    <t>02-448</t>
  </si>
  <si>
    <t>SICAV AXIS TRÉSORERIE</t>
  </si>
  <si>
    <t xml:space="preserve">BMCE CAPITAL ASSET MANAGEMENT </t>
  </si>
  <si>
    <t>01-2003</t>
  </si>
  <si>
    <t>03-477</t>
  </si>
  <si>
    <t>SICAV ENTREPRISE</t>
  </si>
  <si>
    <t>04-2005</t>
  </si>
  <si>
    <t>05-506</t>
  </si>
  <si>
    <t>AMEN TRESOR SICAV</t>
  </si>
  <si>
    <t>05-2005</t>
  </si>
  <si>
    <t>06-523</t>
  </si>
  <si>
    <t>SICAV PATRIMOINE OBLIGATAIRE</t>
  </si>
  <si>
    <t>12-2005</t>
  </si>
  <si>
    <t>06-536</t>
  </si>
  <si>
    <t>TUNISO-EMIRATIE SICAV</t>
  </si>
  <si>
    <t>AUTO GEREE</t>
  </si>
  <si>
    <t>45-2006</t>
  </si>
  <si>
    <t>07-562</t>
  </si>
  <si>
    <t>FINA O SICAV</t>
  </si>
  <si>
    <t>FINACORP</t>
  </si>
  <si>
    <t>49-2006</t>
  </si>
  <si>
    <t>08-0592</t>
  </si>
  <si>
    <t>MAXULA INVESTISSEMENT SICAV</t>
  </si>
  <si>
    <t>SMART ASSET MANAGEMENT</t>
  </si>
  <si>
    <t>51-2006</t>
  </si>
  <si>
    <t>08-0608</t>
  </si>
  <si>
    <t>AL HIFADH SICAV</t>
  </si>
  <si>
    <t xml:space="preserve">TSI </t>
  </si>
  <si>
    <t>24-2007</t>
  </si>
  <si>
    <t>08-0616</t>
  </si>
  <si>
    <t>POSTE OBLIGATAIRE SICAV TANIT</t>
  </si>
  <si>
    <t>19-2008</t>
  </si>
  <si>
    <t>09-0650</t>
  </si>
  <si>
    <t>MAXULA PLACEMENT SICAV</t>
  </si>
  <si>
    <t>MAXULA BOURSE</t>
  </si>
  <si>
    <t>45-2008</t>
  </si>
  <si>
    <t>09-683</t>
  </si>
  <si>
    <t>UNION  FINANCIERE SALAMMBO  SICAV</t>
  </si>
  <si>
    <t>98-342</t>
  </si>
  <si>
    <t>SICAV L'EPARGNE OBLIGATAIRE</t>
  </si>
  <si>
    <t>40-2015</t>
  </si>
  <si>
    <t>17-0980</t>
  </si>
  <si>
    <t>FIDELITY SICAV PLUS</t>
  </si>
  <si>
    <t>03-2018</t>
  </si>
  <si>
    <t>18-1008</t>
  </si>
  <si>
    <t>SICAV AMEN</t>
  </si>
  <si>
    <t>92-62</t>
  </si>
  <si>
    <t>SICAV BH CAPITALISATION</t>
  </si>
  <si>
    <t>94-139</t>
  </si>
  <si>
    <t>FCP MAGHREBIA PRUDENCE</t>
  </si>
  <si>
    <t>UFI</t>
  </si>
  <si>
    <t>07-2005</t>
  </si>
  <si>
    <t>05-518</t>
  </si>
  <si>
    <t>FCP SALAMETT CAP</t>
  </si>
  <si>
    <t>21-2006</t>
  </si>
  <si>
    <t>06-556</t>
  </si>
  <si>
    <t>22-2006</t>
  </si>
  <si>
    <t>06-557</t>
  </si>
  <si>
    <t>FCP AXIS AAA</t>
  </si>
  <si>
    <t>BMCE CAPITAL ASSET MANAGEMENT</t>
  </si>
  <si>
    <t>04-2008</t>
  </si>
  <si>
    <t>08-0625</t>
  </si>
  <si>
    <t>FCP HELION MONEO</t>
  </si>
  <si>
    <t>HELION CAPITAL</t>
  </si>
  <si>
    <t>34-2010</t>
  </si>
  <si>
    <t>10-0722</t>
  </si>
  <si>
    <t>MCP SAFE FUND</t>
  </si>
  <si>
    <t>MCP</t>
  </si>
  <si>
    <t>51-2013</t>
  </si>
  <si>
    <t>14-0883</t>
  </si>
  <si>
    <t>FCP OBLIGATAIRE CAPITAL PLUS</t>
  </si>
  <si>
    <t>20-2014</t>
  </si>
  <si>
    <t>15-0886</t>
  </si>
  <si>
    <t>UGFS BONDS FUND</t>
  </si>
  <si>
    <t>UGFS-NA</t>
  </si>
  <si>
    <t>25-2015</t>
  </si>
  <si>
    <t>15-0910</t>
  </si>
  <si>
    <t xml:space="preserve">FCP WAFA OBLIGATAIRE CAPITALISATION </t>
  </si>
  <si>
    <t>18-2017</t>
  </si>
  <si>
    <t>17-0982</t>
  </si>
  <si>
    <t>FCP HELION SEPTIM</t>
  </si>
  <si>
    <t>58-2017</t>
  </si>
  <si>
    <t>18-1006</t>
  </si>
  <si>
    <t xml:space="preserve"> FCP BNA CAPITALISATION</t>
  </si>
  <si>
    <t>28-2006</t>
  </si>
  <si>
    <t>07-559</t>
  </si>
  <si>
    <t>FCP SMART EQUILIBRE OBLIGATAIRE</t>
  </si>
  <si>
    <t>64-2014</t>
  </si>
  <si>
    <t>15-0922</t>
  </si>
  <si>
    <t>ATTIJARI FCP OBLIGATAIRE</t>
  </si>
  <si>
    <t>41-2019</t>
  </si>
  <si>
    <t>21-1057</t>
  </si>
  <si>
    <t>FCP PROGRÈS OBLIGATAIRE</t>
  </si>
  <si>
    <t>29-2006</t>
  </si>
  <si>
    <t>07-558</t>
  </si>
  <si>
    <t>FCP SMART CASH</t>
  </si>
  <si>
    <t>04-2023</t>
  </si>
  <si>
    <t>23-1096</t>
  </si>
  <si>
    <t>OPCVM MIXTES</t>
  </si>
  <si>
    <t>SICAV PLUS</t>
  </si>
  <si>
    <t>93-83</t>
  </si>
  <si>
    <t>SICAV BNA</t>
  </si>
  <si>
    <t>39-97</t>
  </si>
  <si>
    <t>SICAV L’INVESTISSEUR</t>
  </si>
  <si>
    <t>94-117</t>
  </si>
  <si>
    <t>SICAV PROSPERITY</t>
  </si>
  <si>
    <t>94-119</t>
  </si>
  <si>
    <t>ARABIA SICAV</t>
  </si>
  <si>
    <t>94-133</t>
  </si>
  <si>
    <t>SICAV AVENIR</t>
  </si>
  <si>
    <t>95-160</t>
  </si>
  <si>
    <t>UNION  FINANCIERE  HANNIBAL  SICAV</t>
  </si>
  <si>
    <t>99-354</t>
  </si>
  <si>
    <t xml:space="preserve">SICAV SECURITY </t>
  </si>
  <si>
    <t>99-363</t>
  </si>
  <si>
    <t>SICAV CROISSANCE</t>
  </si>
  <si>
    <t>00-394</t>
  </si>
  <si>
    <t>SICAV OPPORTUNITY</t>
  </si>
  <si>
    <t>01-424</t>
  </si>
  <si>
    <t>STRATÉGIE ACTIONS SICAV</t>
  </si>
  <si>
    <t>18-2005</t>
  </si>
  <si>
    <t>06-521</t>
  </si>
  <si>
    <t>AMEN ALLIANCE SICAV</t>
  </si>
  <si>
    <t>40-2019</t>
  </si>
  <si>
    <t>20-1034</t>
  </si>
  <si>
    <t xml:space="preserve">FCP AXIS CAPITAL PRUDENT </t>
  </si>
  <si>
    <t>02-2003</t>
  </si>
  <si>
    <t>04-484</t>
  </si>
  <si>
    <t>MAC CROISSANCE FCP</t>
  </si>
  <si>
    <t>02-2005</t>
  </si>
  <si>
    <t>05-513</t>
  </si>
  <si>
    <t>MAC EQUILIBRE FCP</t>
  </si>
  <si>
    <t>03-2005</t>
  </si>
  <si>
    <t>05-512</t>
  </si>
  <si>
    <t>MAC ÉPARGNANT FCP</t>
  </si>
  <si>
    <t>01-2005</t>
  </si>
  <si>
    <t>05-511</t>
  </si>
  <si>
    <t>FCP MAGHREBIA DYNAMIQUE</t>
  </si>
  <si>
    <t>09-2005</t>
  </si>
  <si>
    <t>05-519</t>
  </si>
  <si>
    <t>FCP MAGHREBIA MODERE</t>
  </si>
  <si>
    <t>08-2005</t>
  </si>
  <si>
    <t>05-520</t>
  </si>
  <si>
    <t>FCP IRADETT 50</t>
  </si>
  <si>
    <t>18-2006</t>
  </si>
  <si>
    <t>06-553</t>
  </si>
  <si>
    <t>FCP IRADETT CEA</t>
  </si>
  <si>
    <t>20-2006</t>
  </si>
  <si>
    <t>06-555</t>
  </si>
  <si>
    <t>FCP BIAT ÉPARGNE ACTIONS</t>
  </si>
  <si>
    <t>30-2006</t>
  </si>
  <si>
    <t>06-548</t>
  </si>
  <si>
    <t>FCP VALEURS CEA</t>
  </si>
  <si>
    <t>02-2007</t>
  </si>
  <si>
    <t>07-568</t>
  </si>
  <si>
    <t xml:space="preserve">FCP AXIS ACTIONS DYNAMIQUE </t>
  </si>
  <si>
    <t>16-2007</t>
  </si>
  <si>
    <t>08-596</t>
  </si>
  <si>
    <t>FCP AXIS PLACEMENT EQUILIBRE</t>
  </si>
  <si>
    <t>17-2007</t>
  </si>
  <si>
    <t>08-595</t>
  </si>
  <si>
    <t>FCP KOUNOUZ</t>
  </si>
  <si>
    <t>25-2007</t>
  </si>
  <si>
    <t>08-0609</t>
  </si>
  <si>
    <t>FCP DELTA EPARGNE ACTIONS</t>
  </si>
  <si>
    <t>04-2007</t>
  </si>
  <si>
    <t>08-591</t>
  </si>
  <si>
    <t>FCP MAXULA CROISSANCE DYNAMIQUE</t>
  </si>
  <si>
    <t>28-2007</t>
  </si>
  <si>
    <t>08-0617</t>
  </si>
  <si>
    <t>FCP OPTIMA</t>
  </si>
  <si>
    <t>29-2008</t>
  </si>
  <si>
    <t>08-0627</t>
  </si>
  <si>
    <t>FCP SECURITE</t>
  </si>
  <si>
    <t>30-2008</t>
  </si>
  <si>
    <t>08-0628</t>
  </si>
  <si>
    <t>FCP CEA MAXULA</t>
  </si>
  <si>
    <t>31-2007</t>
  </si>
  <si>
    <t>08-0634</t>
  </si>
  <si>
    <t>ATTIJARI FCP CEA</t>
  </si>
  <si>
    <t>37-2008</t>
  </si>
  <si>
    <t>09-0644</t>
  </si>
  <si>
    <t xml:space="preserve">MAC EPARGNE ACTIONS FCP </t>
  </si>
  <si>
    <t>02-2009</t>
  </si>
  <si>
    <t>09-0652</t>
  </si>
  <si>
    <t>TRADERS INVESTMENT MANAGERS</t>
  </si>
  <si>
    <t>21-2009</t>
  </si>
  <si>
    <t>09-680</t>
  </si>
  <si>
    <t>FCP VALEURS AL KAOUTHER</t>
  </si>
  <si>
    <t>09-2010</t>
  </si>
  <si>
    <t>10-0703</t>
  </si>
  <si>
    <t>FCP HELION ACTIONS DEFENSIF</t>
  </si>
  <si>
    <t>40-2010</t>
  </si>
  <si>
    <t>10-0721</t>
  </si>
  <si>
    <t>FCP HELION ACTIONS PROACTIF</t>
  </si>
  <si>
    <t>41-2010</t>
  </si>
  <si>
    <t>10-0720</t>
  </si>
  <si>
    <t>FCP AMEN CEA</t>
  </si>
  <si>
    <t>07-2010</t>
  </si>
  <si>
    <t>11-0730</t>
  </si>
  <si>
    <t>FCP VALEURS MIXTES</t>
  </si>
  <si>
    <t>29-2010</t>
  </si>
  <si>
    <t>11-0734</t>
  </si>
  <si>
    <t>FCP AL IMTIEZ</t>
  </si>
  <si>
    <t>47-2010</t>
  </si>
  <si>
    <t>11-0736</t>
  </si>
  <si>
    <t>FCP AFEK CEA</t>
  </si>
  <si>
    <t>46-2010</t>
  </si>
  <si>
    <t>11-0735</t>
  </si>
  <si>
    <t>ATTIJARI FCP DYNAMIQUE</t>
  </si>
  <si>
    <t>45-2010</t>
  </si>
  <si>
    <t>11-0756</t>
  </si>
  <si>
    <t xml:space="preserve">TUNISIAN PRUDENCE FUND </t>
  </si>
  <si>
    <t>24-2011</t>
  </si>
  <si>
    <t>11-0763</t>
  </si>
  <si>
    <t>UBCI - FCP CEA</t>
  </si>
  <si>
    <t>47-2013</t>
  </si>
  <si>
    <t>14-0868</t>
  </si>
  <si>
    <t>UGFS ISLAMIC FUND</t>
  </si>
  <si>
    <t>35-2013</t>
  </si>
  <si>
    <t>14-0879</t>
  </si>
  <si>
    <t>MCP CEA FUND</t>
  </si>
  <si>
    <t>52-2013</t>
  </si>
  <si>
    <t>14-0884</t>
  </si>
  <si>
    <t>MCP EQUITY FUND</t>
  </si>
  <si>
    <t>50-2013</t>
  </si>
  <si>
    <t>14-0882</t>
  </si>
  <si>
    <t>FCP HAYETT MODERATION</t>
  </si>
  <si>
    <t>05-2014</t>
  </si>
  <si>
    <t>15-0892</t>
  </si>
  <si>
    <t>FCP HAYETT VITALITE</t>
  </si>
  <si>
    <t>06-2014</t>
  </si>
  <si>
    <t>15-0893</t>
  </si>
  <si>
    <t>FCP HAYETT PLENITUDE</t>
  </si>
  <si>
    <t>07-2014</t>
  </si>
  <si>
    <t>15-0894</t>
  </si>
  <si>
    <t>MAC HORIZON 2032 FCP</t>
  </si>
  <si>
    <t>31-2022</t>
  </si>
  <si>
    <t xml:space="preserve">STB EVOLUTIF FCP </t>
  </si>
  <si>
    <t>62-2014</t>
  </si>
  <si>
    <t>16-0927</t>
  </si>
  <si>
    <t>07-2016</t>
  </si>
  <si>
    <t>17-0958</t>
  </si>
  <si>
    <t>FCP PERSONNEL UIB EPARGNE ACTIONS</t>
  </si>
  <si>
    <t>17-2017</t>
  </si>
  <si>
    <t>17-0971</t>
  </si>
  <si>
    <t>FCP AMEN SELECTION</t>
  </si>
  <si>
    <t>25-2016</t>
  </si>
  <si>
    <t>17-0972</t>
  </si>
  <si>
    <t>FCP BIAT-CEA PNT TUNISAIR</t>
  </si>
  <si>
    <t>24-2017</t>
  </si>
  <si>
    <t>17-0984</t>
  </si>
  <si>
    <t>FCP BH CEA</t>
  </si>
  <si>
    <t>34-2017</t>
  </si>
  <si>
    <t>17-0990</t>
  </si>
  <si>
    <t>FCP VALEURS INSTITUTIONNEL II</t>
  </si>
  <si>
    <t>13-2018</t>
  </si>
  <si>
    <t>18-1010</t>
  </si>
  <si>
    <t>FCP CEA BANQUE DE TUNISIE</t>
  </si>
  <si>
    <t>59-2017</t>
  </si>
  <si>
    <t>19-1017</t>
  </si>
  <si>
    <t>FCP BIAT-EQUITY PERFORMANCE</t>
  </si>
  <si>
    <t>62-2015</t>
  </si>
  <si>
    <t>16-0941</t>
  </si>
  <si>
    <t>FCP ILBOURSA CEA</t>
  </si>
  <si>
    <t>01-2021</t>
  </si>
  <si>
    <t>21-1056</t>
  </si>
  <si>
    <t>FCP GAT VIE MODERE</t>
  </si>
  <si>
    <t>GAT INVESTISSEMENT</t>
  </si>
  <si>
    <t>95-2021</t>
  </si>
  <si>
    <t>FCP GAT VIE CROISSANCE</t>
  </si>
  <si>
    <t>94-2021</t>
  </si>
  <si>
    <t>FCP GAT PERFORMANCE</t>
  </si>
  <si>
    <t>96-2021</t>
  </si>
  <si>
    <t>FCP JASMINS 2033</t>
  </si>
  <si>
    <t xml:space="preserve">02-2023 </t>
  </si>
  <si>
    <t>FCP VALEURS SERENITE 2028</t>
  </si>
  <si>
    <t xml:space="preserve">19-2022 </t>
  </si>
  <si>
    <t>MAC HORIZON 2033 FCP</t>
  </si>
  <si>
    <t>21-2023</t>
  </si>
  <si>
    <t>FCP FUTURE 10</t>
  </si>
  <si>
    <t>33-2023</t>
  </si>
  <si>
    <t>OPCVM ACTIONS</t>
  </si>
  <si>
    <t>FCP MAGHREBIA SELECT ACTIONS</t>
  </si>
  <si>
    <t>03-2009</t>
  </si>
  <si>
    <t>09-0655</t>
  </si>
  <si>
    <t>UBCI-UNIVERS ACTIONS SICAV</t>
  </si>
  <si>
    <t>00-378</t>
  </si>
  <si>
    <t>FCP INNOVATION</t>
  </si>
  <si>
    <t>19-2014</t>
  </si>
  <si>
    <t>15-0885</t>
  </si>
  <si>
    <t>FCP SMART TRACKER FUND</t>
  </si>
  <si>
    <t>93-2021</t>
  </si>
  <si>
    <t>22-1084</t>
  </si>
  <si>
    <t>ENSEMBLE DES OPCVM</t>
  </si>
  <si>
    <t xml:space="preserve"> </t>
  </si>
  <si>
    <t>Nombre</t>
  </si>
  <si>
    <t>Actif net (en MD)</t>
  </si>
  <si>
    <t>TOTAL</t>
  </si>
  <si>
    <t>Dividendes 2024</t>
  </si>
  <si>
    <t>FCP GAT OBLIGATAIRE</t>
  </si>
  <si>
    <t>26-2022</t>
  </si>
  <si>
    <t>23-1106</t>
  </si>
  <si>
    <t>FCP AFC AMANETT</t>
  </si>
  <si>
    <t xml:space="preserve">34-2023 </t>
  </si>
  <si>
    <t>23-1108</t>
  </si>
  <si>
    <t>FCP HELION SEPTIM II</t>
  </si>
  <si>
    <t xml:space="preserve">30-2022 </t>
  </si>
  <si>
    <t xml:space="preserve">23-1114 </t>
  </si>
  <si>
    <t>FCP SMART CASH PLUS</t>
  </si>
  <si>
    <t xml:space="preserve">87-2023 </t>
  </si>
  <si>
    <t>24-1115</t>
  </si>
  <si>
    <t>FCP SMART CEA</t>
  </si>
  <si>
    <t xml:space="preserve">FCP PROSPER + CEA </t>
  </si>
  <si>
    <t xml:space="preserve">52-2023 </t>
  </si>
  <si>
    <t>* OPCVM en liquidation anticipée</t>
  </si>
  <si>
    <t xml:space="preserve">FCP LEPTIS OBLIGATAIRE </t>
  </si>
  <si>
    <t xml:space="preserve">LEPTIS ASSET MANAGEMENT </t>
  </si>
  <si>
    <t xml:space="preserve">02-2024 </t>
  </si>
  <si>
    <t>24-1127</t>
  </si>
  <si>
    <t>FCP LEPTIS OBLIGATAIRE CAP</t>
  </si>
  <si>
    <t xml:space="preserve">03-2024 </t>
  </si>
  <si>
    <t>24-1128</t>
  </si>
  <si>
    <t xml:space="preserve">MAC FCP DYNAMIQUE </t>
  </si>
  <si>
    <t>19-2024</t>
  </si>
  <si>
    <t xml:space="preserve">UNION CAPITAL </t>
  </si>
  <si>
    <t>UNION CAPITAL</t>
  </si>
  <si>
    <t>FCP SALAMETT PLUS *</t>
  </si>
  <si>
    <t>FCP VIVEO NOUVELLES INTRODUITES *</t>
  </si>
  <si>
    <t>PHYSIONOMIE DES OPCVM (DECEMBRE 2024)</t>
  </si>
  <si>
    <t>SICAV CAPITALISATION PLUS</t>
  </si>
  <si>
    <t>50-2023</t>
  </si>
  <si>
    <t>24-1140</t>
  </si>
  <si>
    <t>AFC AMANETT SICAV</t>
  </si>
  <si>
    <t>37-2024</t>
  </si>
  <si>
    <t>24-1142</t>
  </si>
  <si>
    <t>23-1090</t>
  </si>
  <si>
    <t>22-1077</t>
  </si>
  <si>
    <t>22-1078</t>
  </si>
  <si>
    <t>22-1076</t>
  </si>
  <si>
    <t>23-1094</t>
  </si>
  <si>
    <t>23-1098</t>
  </si>
  <si>
    <t>23-1102</t>
  </si>
  <si>
    <t>23-1103</t>
  </si>
  <si>
    <t>24-1117</t>
  </si>
  <si>
    <t>24-1131</t>
  </si>
  <si>
    <t>FCP CEA BMCE CAPITAL VALUE</t>
  </si>
  <si>
    <t>35-2024</t>
  </si>
  <si>
    <t>24-1143</t>
  </si>
  <si>
    <t xml:space="preserve"> FAITS MARQUANTS AU 31 DECEMBRE 2024</t>
  </si>
  <si>
    <t>AGREMENT DE CONSTITUTION D’OPCVM</t>
  </si>
  <si>
    <t>En date du 19 décembre 2024</t>
  </si>
  <si>
    <r>
      <t>ATTIJARI PREMIUM SICAV :</t>
    </r>
    <r>
      <rPr>
        <sz val="10"/>
        <rFont val="Times New Roman"/>
        <family val="1"/>
      </rPr>
      <t xml:space="preserve"> SICAV de catégorie obligataire de capitalisation d'un capital initial de 1 000 000 dt divisé en 10 000 </t>
    </r>
  </si>
  <si>
    <t xml:space="preserve"> actions de 100 dt chacune. SICAV promue à l'initiative de ATTIJARI GESTION.</t>
  </si>
  <si>
    <r>
      <rPr>
        <b/>
        <sz val="10"/>
        <rFont val="Times New Roman"/>
        <family val="1"/>
      </rPr>
      <t xml:space="preserve">FIDELITY FCP OBLIGATAIRE : </t>
    </r>
    <r>
      <rPr>
        <sz val="10"/>
        <rFont val="Times New Roman"/>
        <family val="1"/>
      </rPr>
      <t>FCP de catégorie obligataire de capitalisation d'un montant initial de 100 000 dt divisé en 1 000</t>
    </r>
  </si>
  <si>
    <t xml:space="preserve"> parts de 100 dt chacune. FCP promu à l'initiative de MAC SA et  AMEN BANK.</t>
  </si>
  <si>
    <t>AGREMENT D’AJOUT D’UN NOUVEAU DISTRIBUTEUR</t>
  </si>
  <si>
    <t xml:space="preserve">Agrément d’ajout de l’intermédiaire en bourse COMPAGNIE GENERALE D'INVESTISSEMENT en tant que nouveau distributeur </t>
  </si>
  <si>
    <t>des parts de FCP AFC AMANETT.</t>
  </si>
  <si>
    <t>OUVERTURE AU PUBLIC D'OPCVM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</si>
</sst>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"/>
    <numFmt numFmtId="165" formatCode="[$-40C]mmm\-yy;@"/>
    <numFmt numFmtId="166" formatCode="#,##0.000"/>
    <numFmt numFmtId="167" formatCode="_-* #,##0.000\ _F_-;\-* #,##0.000\ _F_-;_-* \-??\ _F_-;_-@_-"/>
    <numFmt numFmtId="168" formatCode="0.000"/>
    <numFmt numFmtId="169" formatCode="d/m/yy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sz val="10"/>
      <name val="Arial"/>
      <family val="2"/>
    </font>
    <font>
      <i/>
      <sz val="9"/>
      <name val="Times New Roman"/>
      <family val="1"/>
    </font>
    <font>
      <b/>
      <i/>
      <u/>
      <sz val="9"/>
      <name val="Times New Roman"/>
      <family val="1"/>
    </font>
    <font>
      <b/>
      <i/>
      <u/>
      <sz val="8"/>
      <name val="Times New Roman"/>
      <family val="1"/>
    </font>
    <font>
      <b/>
      <i/>
      <u/>
      <sz val="10"/>
      <name val="Times New Roman"/>
      <family val="1"/>
    </font>
    <font>
      <sz val="10"/>
      <color indexed="12"/>
      <name val="Times New Roman"/>
      <family val="1"/>
    </font>
    <font>
      <b/>
      <sz val="8"/>
      <color indexed="12"/>
      <name val="Times New Roman"/>
      <family val="1"/>
    </font>
    <font>
      <i/>
      <u/>
      <sz val="10"/>
      <name val="Times New Roman"/>
      <family val="1"/>
    </font>
    <font>
      <b/>
      <u/>
      <sz val="10"/>
      <name val="Times New Roman"/>
      <family val="1"/>
    </font>
    <font>
      <u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27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ouble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double">
        <color auto="1"/>
      </top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ill="0" applyBorder="0" applyAlignment="0" applyProtection="0"/>
    <xf numFmtId="0" fontId="11" fillId="0" borderId="0"/>
    <xf numFmtId="0" fontId="12" fillId="0" borderId="0"/>
    <xf numFmtId="0" fontId="12" fillId="0" borderId="0"/>
    <xf numFmtId="164" fontId="12" fillId="0" borderId="0"/>
    <xf numFmtId="165" fontId="12" fillId="0" borderId="0"/>
  </cellStyleXfs>
  <cellXfs count="259">
    <xf numFmtId="0" fontId="0" fillId="0" borderId="0" xfId="0"/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165" fontId="7" fillId="4" borderId="0" xfId="0" applyNumberFormat="1" applyFont="1" applyFill="1" applyBorder="1" applyAlignment="1">
      <alignment horizontal="center" vertical="center"/>
    </xf>
    <xf numFmtId="166" fontId="7" fillId="4" borderId="0" xfId="0" applyNumberFormat="1" applyFont="1" applyFill="1" applyBorder="1" applyAlignment="1">
      <alignment horizontal="right" vertical="center"/>
    </xf>
    <xf numFmtId="10" fontId="7" fillId="4" borderId="5" xfId="3" applyNumberFormat="1" applyFont="1" applyFill="1" applyBorder="1" applyAlignment="1" applyProtection="1">
      <alignment horizontal="right" vertical="center"/>
    </xf>
    <xf numFmtId="0" fontId="7" fillId="3" borderId="0" xfId="0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10" fontId="10" fillId="0" borderId="5" xfId="3" applyNumberFormat="1" applyFont="1" applyFill="1" applyBorder="1" applyAlignment="1" applyProtection="1">
      <alignment horizontal="right" vertical="center"/>
    </xf>
    <xf numFmtId="0" fontId="10" fillId="3" borderId="0" xfId="0" applyFont="1" applyFill="1" applyAlignment="1">
      <alignment vertical="center"/>
    </xf>
    <xf numFmtId="166" fontId="10" fillId="0" borderId="5" xfId="4" applyNumberFormat="1" applyFont="1" applyFill="1" applyBorder="1" applyAlignment="1">
      <alignment horizontal="center" vertical="center"/>
    </xf>
    <xf numFmtId="168" fontId="10" fillId="0" borderId="5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left" vertical="center" wrapText="1"/>
    </xf>
    <xf numFmtId="15" fontId="10" fillId="0" borderId="5" xfId="0" applyNumberFormat="1" applyFont="1" applyFill="1" applyBorder="1" applyAlignment="1">
      <alignment horizontal="left" vertical="center"/>
    </xf>
    <xf numFmtId="15" fontId="10" fillId="0" borderId="0" xfId="0" applyNumberFormat="1" applyFont="1" applyFill="1" applyBorder="1" applyAlignment="1">
      <alignment horizontal="left" vertical="center"/>
    </xf>
    <xf numFmtId="15" fontId="10" fillId="0" borderId="6" xfId="0" applyNumberFormat="1" applyFont="1" applyFill="1" applyBorder="1" applyAlignment="1">
      <alignment horizontal="left" vertical="center"/>
    </xf>
    <xf numFmtId="167" fontId="6" fillId="0" borderId="0" xfId="1" applyNumberFormat="1" applyFont="1" applyFill="1" applyBorder="1" applyAlignment="1" applyProtection="1">
      <alignment horizontal="left" vertical="center"/>
    </xf>
    <xf numFmtId="165" fontId="6" fillId="0" borderId="0" xfId="5" applyNumberFormat="1" applyFont="1" applyBorder="1" applyAlignment="1">
      <alignment vertical="center"/>
    </xf>
    <xf numFmtId="15" fontId="10" fillId="0" borderId="0" xfId="5" applyNumberFormat="1" applyFont="1" applyFill="1" applyBorder="1" applyAlignment="1">
      <alignment horizontal="left" vertical="center"/>
    </xf>
    <xf numFmtId="15" fontId="10" fillId="0" borderId="6" xfId="5" applyNumberFormat="1" applyFont="1" applyFill="1" applyBorder="1" applyAlignment="1">
      <alignment horizontal="left" vertical="center"/>
    </xf>
    <xf numFmtId="15" fontId="10" fillId="0" borderId="5" xfId="5" applyNumberFormat="1" applyFont="1" applyFill="1" applyBorder="1" applyAlignment="1">
      <alignment horizontal="left" vertical="center"/>
    </xf>
    <xf numFmtId="165" fontId="6" fillId="0" borderId="0" xfId="5" applyNumberFormat="1" applyFont="1" applyFill="1" applyBorder="1" applyAlignment="1">
      <alignment vertical="center"/>
    </xf>
    <xf numFmtId="1" fontId="6" fillId="0" borderId="0" xfId="5" applyNumberFormat="1" applyFont="1" applyFill="1" applyBorder="1" applyAlignment="1">
      <alignment vertical="center"/>
    </xf>
    <xf numFmtId="10" fontId="10" fillId="0" borderId="6" xfId="3" applyNumberFormat="1" applyFont="1" applyFill="1" applyBorder="1" applyAlignment="1" applyProtection="1">
      <alignment horizontal="right" vertical="center"/>
    </xf>
    <xf numFmtId="0" fontId="4" fillId="0" borderId="0" xfId="5" applyFont="1" applyFill="1" applyBorder="1" applyAlignment="1">
      <alignment vertical="center"/>
    </xf>
    <xf numFmtId="0" fontId="6" fillId="0" borderId="0" xfId="5" applyNumberFormat="1" applyFont="1" applyFill="1" applyBorder="1" applyAlignment="1">
      <alignment vertical="center"/>
    </xf>
    <xf numFmtId="166" fontId="10" fillId="0" borderId="10" xfId="4" applyNumberFormat="1" applyFont="1" applyFill="1" applyBorder="1" applyAlignment="1">
      <alignment horizontal="right" vertical="center"/>
    </xf>
    <xf numFmtId="166" fontId="10" fillId="0" borderId="11" xfId="4" applyNumberFormat="1" applyFont="1" applyFill="1" applyBorder="1" applyAlignment="1">
      <alignment horizontal="right" vertical="center"/>
    </xf>
    <xf numFmtId="10" fontId="10" fillId="0" borderId="12" xfId="3" applyNumberFormat="1" applyFont="1" applyFill="1" applyBorder="1" applyAlignment="1" applyProtection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168" fontId="10" fillId="0" borderId="6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0" fontId="6" fillId="0" borderId="0" xfId="6" applyNumberFormat="1" applyFont="1" applyFill="1" applyBorder="1" applyAlignment="1">
      <alignment vertical="center"/>
    </xf>
    <xf numFmtId="166" fontId="10" fillId="0" borderId="0" xfId="4" applyNumberFormat="1" applyFont="1" applyFill="1" applyBorder="1" applyAlignment="1">
      <alignment horizontal="right" vertical="center"/>
    </xf>
    <xf numFmtId="1" fontId="7" fillId="4" borderId="0" xfId="0" applyNumberFormat="1" applyFont="1" applyFill="1" applyBorder="1" applyAlignment="1">
      <alignment vertical="center"/>
    </xf>
    <xf numFmtId="165" fontId="8" fillId="4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15" fontId="7" fillId="4" borderId="0" xfId="0" applyNumberFormat="1" applyFont="1" applyFill="1" applyBorder="1" applyAlignment="1">
      <alignment horizontal="left" vertical="center"/>
    </xf>
    <xf numFmtId="169" fontId="13" fillId="4" borderId="0" xfId="0" applyNumberFormat="1" applyFont="1" applyFill="1" applyBorder="1" applyAlignment="1">
      <alignment horizontal="left" vertical="center"/>
    </xf>
    <xf numFmtId="168" fontId="13" fillId="4" borderId="0" xfId="0" applyNumberFormat="1" applyFont="1" applyFill="1" applyBorder="1" applyAlignment="1">
      <alignment horizontal="center" vertical="center"/>
    </xf>
    <xf numFmtId="10" fontId="7" fillId="4" borderId="6" xfId="2" applyNumberFormat="1" applyFont="1" applyFill="1" applyBorder="1" applyAlignment="1" applyProtection="1">
      <alignment horizontal="right" vertical="center"/>
    </xf>
    <xf numFmtId="0" fontId="7" fillId="3" borderId="0" xfId="0" applyFont="1" applyFill="1" applyBorder="1" applyAlignment="1">
      <alignment vertical="center"/>
    </xf>
    <xf numFmtId="1" fontId="6" fillId="0" borderId="7" xfId="0" applyNumberFormat="1" applyFont="1" applyFill="1" applyBorder="1" applyAlignment="1">
      <alignment vertical="center"/>
    </xf>
    <xf numFmtId="165" fontId="10" fillId="0" borderId="6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vertical="center"/>
    </xf>
    <xf numFmtId="49" fontId="10" fillId="0" borderId="0" xfId="5" applyNumberFormat="1" applyFont="1" applyFill="1" applyBorder="1" applyAlignment="1">
      <alignment horizontal="left" vertical="center"/>
    </xf>
    <xf numFmtId="165" fontId="8" fillId="4" borderId="0" xfId="0" applyNumberFormat="1" applyFont="1" applyFill="1" applyBorder="1" applyAlignment="1">
      <alignment horizontal="center" vertical="center"/>
    </xf>
    <xf numFmtId="49" fontId="10" fillId="0" borderId="5" xfId="5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165" fontId="15" fillId="4" borderId="3" xfId="0" applyNumberFormat="1" applyFont="1" applyFill="1" applyBorder="1" applyAlignment="1">
      <alignment vertical="center"/>
    </xf>
    <xf numFmtId="0" fontId="15" fillId="4" borderId="13" xfId="0" applyFont="1" applyFill="1" applyBorder="1" applyAlignment="1">
      <alignment vertical="center"/>
    </xf>
    <xf numFmtId="0" fontId="14" fillId="4" borderId="13" xfId="0" applyFont="1" applyFill="1" applyBorder="1" applyAlignment="1">
      <alignment vertical="center"/>
    </xf>
    <xf numFmtId="165" fontId="14" fillId="4" borderId="1" xfId="0" applyNumberFormat="1" applyFont="1" applyFill="1" applyBorder="1" applyAlignment="1">
      <alignment vertical="center"/>
    </xf>
    <xf numFmtId="166" fontId="14" fillId="4" borderId="13" xfId="0" applyNumberFormat="1" applyFont="1" applyFill="1" applyBorder="1" applyAlignment="1">
      <alignment vertical="center"/>
    </xf>
    <xf numFmtId="10" fontId="14" fillId="4" borderId="4" xfId="2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>
      <alignment vertical="center"/>
    </xf>
    <xf numFmtId="165" fontId="5" fillId="0" borderId="0" xfId="7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4" xfId="0" applyFont="1" applyBorder="1"/>
    <xf numFmtId="0" fontId="9" fillId="0" borderId="15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165" fontId="0" fillId="0" borderId="0" xfId="0" applyNumberFormat="1" applyFont="1" applyFill="1" applyAlignment="1">
      <alignment vertical="center"/>
    </xf>
    <xf numFmtId="166" fontId="10" fillId="0" borderId="0" xfId="4" applyNumberFormat="1" applyFont="1" applyFill="1" applyBorder="1" applyAlignment="1">
      <alignment vertical="center"/>
    </xf>
    <xf numFmtId="168" fontId="10" fillId="0" borderId="5" xfId="0" applyNumberFormat="1" applyFont="1" applyFill="1" applyBorder="1" applyAlignment="1">
      <alignment vertical="center"/>
    </xf>
    <xf numFmtId="165" fontId="6" fillId="0" borderId="5" xfId="5" applyNumberFormat="1" applyFont="1" applyFill="1" applyBorder="1" applyAlignment="1">
      <alignment vertical="center"/>
    </xf>
    <xf numFmtId="168" fontId="10" fillId="0" borderId="5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horizontal="left" vertical="center"/>
    </xf>
    <xf numFmtId="15" fontId="10" fillId="0" borderId="19" xfId="5" applyNumberFormat="1" applyFont="1" applyFill="1" applyBorder="1" applyAlignment="1">
      <alignment horizontal="left" vertical="center"/>
    </xf>
    <xf numFmtId="49" fontId="10" fillId="0" borderId="19" xfId="5" applyNumberFormat="1" applyFont="1" applyFill="1" applyBorder="1" applyAlignment="1">
      <alignment horizontal="left" vertical="center"/>
    </xf>
    <xf numFmtId="165" fontId="6" fillId="0" borderId="20" xfId="5" applyNumberFormat="1" applyFont="1" applyFill="1" applyBorder="1" applyAlignment="1">
      <alignment vertical="center"/>
    </xf>
    <xf numFmtId="49" fontId="10" fillId="0" borderId="21" xfId="1" applyNumberFormat="1" applyFont="1" applyFill="1" applyBorder="1" applyAlignment="1" applyProtection="1">
      <alignment horizontal="left" vertical="center" wrapText="1"/>
    </xf>
    <xf numFmtId="15" fontId="10" fillId="0" borderId="21" xfId="5" applyNumberFormat="1" applyFont="1" applyFill="1" applyBorder="1" applyAlignment="1">
      <alignment horizontal="left" vertical="center"/>
    </xf>
    <xf numFmtId="15" fontId="10" fillId="0" borderId="22" xfId="0" applyNumberFormat="1" applyFont="1" applyFill="1" applyBorder="1" applyAlignment="1">
      <alignment horizontal="left" vertical="center"/>
    </xf>
    <xf numFmtId="0" fontId="10" fillId="0" borderId="21" xfId="6" applyNumberFormat="1" applyFont="1" applyFill="1" applyBorder="1" applyAlignment="1">
      <alignment vertical="center" wrapText="1"/>
    </xf>
    <xf numFmtId="49" fontId="10" fillId="0" borderId="21" xfId="5" applyNumberFormat="1" applyFont="1" applyFill="1" applyBorder="1" applyAlignment="1">
      <alignment horizontal="left" vertical="center"/>
    </xf>
    <xf numFmtId="169" fontId="10" fillId="0" borderId="22" xfId="0" applyNumberFormat="1" applyFont="1" applyFill="1" applyBorder="1" applyAlignment="1">
      <alignment horizontal="left" vertical="center"/>
    </xf>
    <xf numFmtId="168" fontId="10" fillId="0" borderId="2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vertical="center"/>
    </xf>
    <xf numFmtId="165" fontId="6" fillId="0" borderId="20" xfId="5" applyNumberFormat="1" applyFont="1" applyBorder="1" applyAlignment="1">
      <alignment vertical="center"/>
    </xf>
    <xf numFmtId="167" fontId="10" fillId="0" borderId="21" xfId="1" applyNumberFormat="1" applyFont="1" applyFill="1" applyBorder="1" applyAlignment="1" applyProtection="1">
      <alignment horizontal="left" vertical="center" wrapText="1"/>
    </xf>
    <xf numFmtId="166" fontId="10" fillId="0" borderId="22" xfId="4" applyNumberFormat="1" applyFont="1" applyFill="1" applyBorder="1" applyAlignment="1">
      <alignment horizontal="right" vertical="center"/>
    </xf>
    <xf numFmtId="166" fontId="10" fillId="0" borderId="25" xfId="4" applyNumberFormat="1" applyFont="1" applyFill="1" applyBorder="1" applyAlignment="1">
      <alignment horizontal="right" vertical="center"/>
    </xf>
    <xf numFmtId="10" fontId="10" fillId="0" borderId="23" xfId="3" applyNumberFormat="1" applyFont="1" applyFill="1" applyBorder="1" applyAlignment="1" applyProtection="1">
      <alignment horizontal="right" vertical="center"/>
    </xf>
    <xf numFmtId="165" fontId="16" fillId="0" borderId="26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vertical="center"/>
    </xf>
    <xf numFmtId="165" fontId="0" fillId="0" borderId="27" xfId="0" applyNumberFormat="1" applyFont="1" applyFill="1" applyBorder="1" applyAlignment="1">
      <alignment vertical="center"/>
    </xf>
    <xf numFmtId="165" fontId="20" fillId="2" borderId="26" xfId="8" applyNumberFormat="1" applyFont="1" applyFill="1" applyBorder="1" applyAlignment="1">
      <alignment horizontal="left" vertical="center"/>
    </xf>
    <xf numFmtId="165" fontId="21" fillId="2" borderId="0" xfId="8" applyNumberFormat="1" applyFont="1" applyFill="1" applyBorder="1" applyAlignment="1">
      <alignment horizontal="center" vertical="center"/>
    </xf>
    <xf numFmtId="0" fontId="22" fillId="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165" fontId="2" fillId="0" borderId="0" xfId="8" applyNumberFormat="1" applyFont="1" applyBorder="1" applyAlignment="1">
      <alignment horizontal="left" vertical="center"/>
    </xf>
    <xf numFmtId="165" fontId="0" fillId="0" borderId="0" xfId="0" applyNumberFormat="1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165" fontId="22" fillId="0" borderId="0" xfId="0" applyNumberFormat="1" applyFont="1" applyFill="1" applyBorder="1" applyAlignment="1">
      <alignment vertical="center"/>
    </xf>
    <xf numFmtId="17" fontId="18" fillId="0" borderId="28" xfId="0" applyNumberFormat="1" applyFont="1" applyFill="1" applyBorder="1" applyAlignment="1">
      <alignment horizontal="center" vertical="center"/>
    </xf>
    <xf numFmtId="15" fontId="10" fillId="0" borderId="0" xfId="5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165" fontId="10" fillId="0" borderId="28" xfId="0" applyNumberFormat="1" applyFont="1" applyFill="1" applyBorder="1" applyAlignment="1">
      <alignment vertical="center" wrapText="1"/>
    </xf>
    <xf numFmtId="49" fontId="10" fillId="0" borderId="28" xfId="0" applyNumberFormat="1" applyFont="1" applyFill="1" applyBorder="1" applyAlignment="1">
      <alignment horizontal="center" vertical="center"/>
    </xf>
    <xf numFmtId="15" fontId="10" fillId="0" borderId="28" xfId="0" applyNumberFormat="1" applyFont="1" applyFill="1" applyBorder="1" applyAlignment="1">
      <alignment horizontal="left" vertical="center"/>
    </xf>
    <xf numFmtId="166" fontId="10" fillId="0" borderId="28" xfId="4" applyNumberFormat="1" applyFont="1" applyFill="1" applyBorder="1" applyAlignment="1">
      <alignment horizontal="right" vertical="center"/>
    </xf>
    <xf numFmtId="167" fontId="10" fillId="0" borderId="28" xfId="1" applyNumberFormat="1" applyFont="1" applyFill="1" applyBorder="1" applyAlignment="1" applyProtection="1">
      <alignment horizontal="left" vertical="center" wrapText="1"/>
    </xf>
    <xf numFmtId="165" fontId="10" fillId="0" borderId="28" xfId="5" applyNumberFormat="1" applyFont="1" applyFill="1" applyBorder="1" applyAlignment="1">
      <alignment vertical="center"/>
    </xf>
    <xf numFmtId="49" fontId="10" fillId="0" borderId="28" xfId="5" applyNumberFormat="1" applyFont="1" applyFill="1" applyBorder="1" applyAlignment="1">
      <alignment horizontal="center" vertical="center"/>
    </xf>
    <xf numFmtId="165" fontId="10" fillId="0" borderId="28" xfId="0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28" xfId="1" applyNumberFormat="1" applyFont="1" applyFill="1" applyBorder="1" applyAlignment="1" applyProtection="1">
      <alignment horizontal="center" vertical="center" wrapText="1"/>
    </xf>
    <xf numFmtId="0" fontId="10" fillId="0" borderId="28" xfId="6" applyNumberFormat="1" applyFont="1" applyFill="1" applyBorder="1" applyAlignment="1">
      <alignment vertical="center" wrapText="1"/>
    </xf>
    <xf numFmtId="49" fontId="10" fillId="0" borderId="28" xfId="1" applyNumberFormat="1" applyFont="1" applyFill="1" applyBorder="1" applyAlignment="1" applyProtection="1">
      <alignment horizontal="left" vertical="center" wrapText="1"/>
    </xf>
    <xf numFmtId="49" fontId="10" fillId="0" borderId="28" xfId="0" applyNumberFormat="1" applyFont="1" applyFill="1" applyBorder="1" applyAlignment="1">
      <alignment horizontal="left" vertical="center"/>
    </xf>
    <xf numFmtId="15" fontId="10" fillId="0" borderId="28" xfId="5" applyNumberFormat="1" applyFont="1" applyFill="1" applyBorder="1" applyAlignment="1">
      <alignment horizontal="left" vertical="center"/>
    </xf>
    <xf numFmtId="49" fontId="10" fillId="0" borderId="28" xfId="0" applyNumberFormat="1" applyFont="1" applyFill="1" applyBorder="1" applyAlignment="1">
      <alignment horizontal="left" vertical="center" wrapText="1"/>
    </xf>
    <xf numFmtId="49" fontId="10" fillId="0" borderId="28" xfId="5" applyNumberFormat="1" applyFont="1" applyFill="1" applyBorder="1" applyAlignment="1">
      <alignment horizontal="left" vertical="center"/>
    </xf>
    <xf numFmtId="15" fontId="5" fillId="0" borderId="28" xfId="5" applyNumberFormat="1" applyFont="1" applyFill="1" applyBorder="1" applyAlignment="1">
      <alignment horizontal="left" vertical="center"/>
    </xf>
    <xf numFmtId="166" fontId="10" fillId="0" borderId="28" xfId="4" applyNumberFormat="1" applyFont="1" applyFill="1" applyBorder="1" applyAlignment="1">
      <alignment horizontal="center" vertical="center"/>
    </xf>
    <xf numFmtId="165" fontId="10" fillId="0" borderId="28" xfId="0" applyNumberFormat="1" applyFont="1" applyFill="1" applyBorder="1" applyAlignment="1">
      <alignment vertical="center"/>
    </xf>
    <xf numFmtId="166" fontId="10" fillId="0" borderId="21" xfId="4" applyNumberFormat="1" applyFont="1" applyFill="1" applyBorder="1" applyAlignment="1">
      <alignment horizontal="right" vertical="center"/>
    </xf>
    <xf numFmtId="0" fontId="10" fillId="0" borderId="28" xfId="5" applyFont="1" applyFill="1" applyBorder="1" applyAlignment="1">
      <alignment horizontal="left" vertical="center"/>
    </xf>
    <xf numFmtId="166" fontId="10" fillId="0" borderId="28" xfId="4" applyNumberFormat="1" applyFont="1" applyFill="1" applyBorder="1" applyAlignment="1">
      <alignment vertical="center"/>
    </xf>
    <xf numFmtId="168" fontId="13" fillId="4" borderId="0" xfId="0" applyNumberFormat="1" applyFont="1" applyFill="1" applyBorder="1" applyAlignment="1">
      <alignment horizontal="right" vertical="center"/>
    </xf>
    <xf numFmtId="166" fontId="10" fillId="0" borderId="8" xfId="4" applyNumberFormat="1" applyFont="1" applyFill="1" applyBorder="1" applyAlignment="1">
      <alignment horizontal="right" vertical="center"/>
    </xf>
    <xf numFmtId="166" fontId="10" fillId="0" borderId="9" xfId="4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left" vertical="center"/>
    </xf>
    <xf numFmtId="165" fontId="8" fillId="4" borderId="0" xfId="0" applyNumberFormat="1" applyFont="1" applyFill="1" applyBorder="1" applyAlignment="1">
      <alignment horizontal="right" vertical="center"/>
    </xf>
    <xf numFmtId="168" fontId="10" fillId="0" borderId="28" xfId="0" applyNumberFormat="1" applyFont="1" applyFill="1" applyBorder="1" applyAlignment="1">
      <alignment horizontal="right" vertical="center"/>
    </xf>
    <xf numFmtId="167" fontId="16" fillId="4" borderId="1" xfId="1" applyNumberFormat="1" applyFont="1" applyFill="1" applyBorder="1" applyAlignment="1" applyProtection="1">
      <alignment horizontal="right" vertical="center"/>
    </xf>
    <xf numFmtId="165" fontId="9" fillId="0" borderId="27" xfId="0" applyNumberFormat="1" applyFont="1" applyFill="1" applyBorder="1" applyAlignment="1">
      <alignment vertical="center"/>
    </xf>
    <xf numFmtId="165" fontId="20" fillId="2" borderId="26" xfId="8" applyNumberFormat="1" applyFont="1" applyFill="1" applyBorder="1" applyAlignment="1">
      <alignment vertical="center"/>
    </xf>
    <xf numFmtId="165" fontId="20" fillId="2" borderId="0" xfId="8" applyNumberFormat="1" applyFont="1" applyFill="1" applyBorder="1" applyAlignment="1">
      <alignment vertical="center"/>
    </xf>
    <xf numFmtId="165" fontId="20" fillId="2" borderId="27" xfId="8" applyNumberFormat="1" applyFont="1" applyFill="1" applyBorder="1" applyAlignment="1">
      <alignment vertical="center"/>
    </xf>
    <xf numFmtId="15" fontId="9" fillId="0" borderId="0" xfId="5" applyNumberFormat="1" applyFont="1" applyFill="1" applyBorder="1" applyAlignment="1">
      <alignment horizontal="left" vertical="center"/>
    </xf>
    <xf numFmtId="165" fontId="9" fillId="0" borderId="26" xfId="0" applyNumberFormat="1" applyFont="1" applyFill="1" applyBorder="1" applyAlignment="1">
      <alignment vertical="center"/>
    </xf>
    <xf numFmtId="165" fontId="21" fillId="0" borderId="0" xfId="8" applyNumberFormat="1" applyFont="1" applyBorder="1" applyAlignment="1">
      <alignment horizontal="left" vertical="center"/>
    </xf>
    <xf numFmtId="0" fontId="9" fillId="0" borderId="38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0" fontId="9" fillId="0" borderId="42" xfId="0" applyFont="1" applyBorder="1"/>
    <xf numFmtId="0" fontId="2" fillId="0" borderId="4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9" fillId="0" borderId="43" xfId="0" applyFont="1" applyFill="1" applyBorder="1" applyAlignment="1">
      <alignment vertical="center"/>
    </xf>
    <xf numFmtId="1" fontId="9" fillId="0" borderId="44" xfId="0" applyNumberFormat="1" applyFont="1" applyFill="1" applyBorder="1" applyAlignment="1">
      <alignment horizontal="center" vertical="center"/>
    </xf>
    <xf numFmtId="164" fontId="9" fillId="0" borderId="45" xfId="0" applyNumberFormat="1" applyFont="1" applyFill="1" applyBorder="1" applyAlignment="1">
      <alignment horizontal="center" vertical="center"/>
    </xf>
    <xf numFmtId="1" fontId="9" fillId="0" borderId="34" xfId="0" applyNumberFormat="1" applyFont="1" applyFill="1" applyBorder="1" applyAlignment="1">
      <alignment horizontal="center" vertical="center"/>
    </xf>
    <xf numFmtId="165" fontId="9" fillId="0" borderId="26" xfId="0" applyNumberFormat="1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horizontal="left" vertical="center"/>
    </xf>
    <xf numFmtId="1" fontId="9" fillId="0" borderId="46" xfId="0" applyNumberFormat="1" applyFont="1" applyFill="1" applyBorder="1" applyAlignment="1">
      <alignment horizontal="center" vertical="center"/>
    </xf>
    <xf numFmtId="165" fontId="9" fillId="5" borderId="26" xfId="8" applyNumberFormat="1" applyFont="1" applyFill="1" applyBorder="1" applyAlignment="1">
      <alignment horizontal="left" vertical="center"/>
    </xf>
    <xf numFmtId="165" fontId="20" fillId="5" borderId="0" xfId="8" applyNumberFormat="1" applyFont="1" applyFill="1" applyBorder="1" applyAlignment="1">
      <alignment horizontal="left" vertical="center"/>
    </xf>
    <xf numFmtId="165" fontId="20" fillId="5" borderId="27" xfId="8" applyNumberFormat="1" applyFont="1" applyFill="1" applyBorder="1" applyAlignment="1">
      <alignment horizontal="left" vertical="center"/>
    </xf>
    <xf numFmtId="1" fontId="2" fillId="0" borderId="44" xfId="0" applyNumberFormat="1" applyFont="1" applyFill="1" applyBorder="1" applyAlignment="1">
      <alignment horizontal="center" vertical="center"/>
    </xf>
    <xf numFmtId="1" fontId="2" fillId="0" borderId="46" xfId="0" applyNumberFormat="1" applyFont="1" applyFill="1" applyBorder="1" applyAlignment="1">
      <alignment horizontal="center" vertical="center"/>
    </xf>
    <xf numFmtId="165" fontId="23" fillId="0" borderId="26" xfId="8" applyNumberFormat="1" applyFont="1" applyBorder="1" applyAlignment="1">
      <alignment horizontal="center" vertical="center"/>
    </xf>
    <xf numFmtId="165" fontId="23" fillId="0" borderId="0" xfId="8" applyNumberFormat="1" applyFont="1" applyBorder="1" applyAlignment="1">
      <alignment horizontal="center" vertical="center"/>
    </xf>
    <xf numFmtId="165" fontId="9" fillId="0" borderId="27" xfId="0" applyNumberFormat="1" applyFont="1" applyFill="1" applyBorder="1" applyAlignment="1">
      <alignment horizontal="left" vertical="center"/>
    </xf>
    <xf numFmtId="165" fontId="16" fillId="0" borderId="27" xfId="0" applyNumberFormat="1" applyFont="1" applyFill="1" applyBorder="1" applyAlignment="1">
      <alignment horizontal="center"/>
    </xf>
    <xf numFmtId="0" fontId="24" fillId="3" borderId="26" xfId="0" applyFont="1" applyFill="1" applyBorder="1" applyAlignment="1">
      <alignment vertical="center"/>
    </xf>
    <xf numFmtId="0" fontId="0" fillId="3" borderId="27" xfId="0" applyFont="1" applyFill="1" applyBorder="1" applyAlignment="1">
      <alignment vertical="center"/>
    </xf>
    <xf numFmtId="0" fontId="24" fillId="3" borderId="29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15" fontId="10" fillId="0" borderId="7" xfId="5" applyNumberFormat="1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/>
    </xf>
    <xf numFmtId="165" fontId="10" fillId="0" borderId="47" xfId="0" applyNumberFormat="1" applyFont="1" applyFill="1" applyBorder="1" applyAlignment="1">
      <alignment horizontal="left" vertical="center"/>
    </xf>
    <xf numFmtId="166" fontId="10" fillId="0" borderId="47" xfId="4" applyNumberFormat="1" applyFont="1" applyFill="1" applyBorder="1" applyAlignment="1">
      <alignment horizontal="right" vertical="center"/>
    </xf>
    <xf numFmtId="166" fontId="10" fillId="0" borderId="48" xfId="4" applyNumberFormat="1" applyFont="1" applyFill="1" applyBorder="1" applyAlignment="1">
      <alignment horizontal="right" vertical="center"/>
    </xf>
    <xf numFmtId="15" fontId="10" fillId="0" borderId="47" xfId="0" applyNumberFormat="1" applyFont="1" applyFill="1" applyBorder="1" applyAlignment="1">
      <alignment horizontal="left" vertical="center"/>
    </xf>
    <xf numFmtId="169" fontId="10" fillId="0" borderId="47" xfId="0" applyNumberFormat="1" applyFont="1" applyFill="1" applyBorder="1" applyAlignment="1">
      <alignment horizontal="left" vertical="center"/>
    </xf>
    <xf numFmtId="15" fontId="10" fillId="0" borderId="47" xfId="5" applyNumberFormat="1" applyFont="1" applyFill="1" applyBorder="1" applyAlignment="1">
      <alignment horizontal="left" vertical="center"/>
    </xf>
    <xf numFmtId="169" fontId="10" fillId="0" borderId="47" xfId="0" applyNumberFormat="1" applyFont="1" applyFill="1" applyBorder="1" applyAlignment="1">
      <alignment horizontal="center" vertical="center"/>
    </xf>
    <xf numFmtId="166" fontId="10" fillId="0" borderId="47" xfId="4" applyNumberFormat="1" applyFont="1" applyFill="1" applyBorder="1" applyAlignment="1">
      <alignment horizontal="center" vertical="center"/>
    </xf>
    <xf numFmtId="166" fontId="10" fillId="0" borderId="48" xfId="4" applyNumberFormat="1" applyFont="1" applyFill="1" applyBorder="1" applyAlignment="1">
      <alignment horizontal="center" vertical="center"/>
    </xf>
    <xf numFmtId="167" fontId="10" fillId="0" borderId="48" xfId="1" applyNumberFormat="1" applyFont="1" applyFill="1" applyBorder="1" applyAlignment="1" applyProtection="1">
      <alignment horizontal="left" vertical="center" wrapText="1"/>
    </xf>
    <xf numFmtId="15" fontId="10" fillId="0" borderId="49" xfId="0" applyNumberFormat="1" applyFont="1" applyFill="1" applyBorder="1" applyAlignment="1">
      <alignment horizontal="left" vertical="center"/>
    </xf>
    <xf numFmtId="166" fontId="10" fillId="0" borderId="47" xfId="4" applyNumberFormat="1" applyFont="1" applyFill="1" applyBorder="1" applyAlignment="1">
      <alignment vertical="center"/>
    </xf>
    <xf numFmtId="167" fontId="10" fillId="0" borderId="47" xfId="1" applyNumberFormat="1" applyFont="1" applyFill="1" applyBorder="1" applyAlignment="1" applyProtection="1">
      <alignment horizontal="left" vertical="center" wrapText="1"/>
    </xf>
    <xf numFmtId="10" fontId="10" fillId="0" borderId="48" xfId="3" applyNumberFormat="1" applyFont="1" applyFill="1" applyBorder="1" applyAlignment="1" applyProtection="1">
      <alignment horizontal="right" vertical="center"/>
    </xf>
    <xf numFmtId="49" fontId="10" fillId="0" borderId="50" xfId="5" applyNumberFormat="1" applyFont="1" applyFill="1" applyBorder="1" applyAlignment="1">
      <alignment horizontal="left" vertical="center"/>
    </xf>
    <xf numFmtId="15" fontId="10" fillId="0" borderId="50" xfId="5" applyNumberFormat="1" applyFont="1" applyFill="1" applyBorder="1" applyAlignment="1">
      <alignment horizontal="left" vertical="center"/>
    </xf>
    <xf numFmtId="15" fontId="10" fillId="0" borderId="47" xfId="0" applyNumberFormat="1" applyFont="1" applyFill="1" applyBorder="1" applyAlignment="1">
      <alignment horizontal="center" vertical="center"/>
    </xf>
    <xf numFmtId="169" fontId="10" fillId="0" borderId="47" xfId="0" applyNumberFormat="1" applyFont="1" applyFill="1" applyBorder="1" applyAlignment="1">
      <alignment vertical="center"/>
    </xf>
    <xf numFmtId="49" fontId="10" fillId="0" borderId="49" xfId="0" applyNumberFormat="1" applyFont="1" applyFill="1" applyBorder="1" applyAlignment="1">
      <alignment horizontal="left" vertical="center" wrapText="1"/>
    </xf>
    <xf numFmtId="15" fontId="10" fillId="0" borderId="49" xfId="5" applyNumberFormat="1" applyFont="1" applyFill="1" applyBorder="1" applyAlignment="1">
      <alignment horizontal="left" vertical="center"/>
    </xf>
    <xf numFmtId="15" fontId="10" fillId="0" borderId="49" xfId="0" applyNumberFormat="1" applyFont="1" applyFill="1" applyBorder="1" applyAlignment="1">
      <alignment horizontal="center" vertical="center"/>
    </xf>
    <xf numFmtId="166" fontId="10" fillId="0" borderId="48" xfId="4" applyNumberFormat="1" applyFont="1" applyFill="1" applyBorder="1" applyAlignment="1">
      <alignment vertical="center"/>
    </xf>
    <xf numFmtId="49" fontId="10" fillId="0" borderId="50" xfId="0" applyNumberFormat="1" applyFont="1" applyFill="1" applyBorder="1" applyAlignment="1">
      <alignment horizontal="left" vertical="center"/>
    </xf>
    <xf numFmtId="167" fontId="10" fillId="0" borderId="50" xfId="1" applyNumberFormat="1" applyFont="1" applyFill="1" applyBorder="1" applyAlignment="1" applyProtection="1">
      <alignment horizontal="left" vertical="center" wrapText="1"/>
    </xf>
    <xf numFmtId="165" fontId="10" fillId="0" borderId="50" xfId="0" applyNumberFormat="1" applyFont="1" applyFill="1" applyBorder="1" applyAlignment="1">
      <alignment horizontal="center" vertical="center"/>
    </xf>
    <xf numFmtId="166" fontId="10" fillId="0" borderId="50" xfId="4" applyNumberFormat="1" applyFont="1" applyFill="1" applyBorder="1" applyAlignment="1">
      <alignment horizontal="right" vertical="center"/>
    </xf>
    <xf numFmtId="0" fontId="9" fillId="0" borderId="49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5" fontId="16" fillId="2" borderId="52" xfId="0" applyNumberFormat="1" applyFont="1" applyFill="1" applyBorder="1" applyAlignment="1">
      <alignment horizontal="center"/>
    </xf>
    <xf numFmtId="165" fontId="16" fillId="2" borderId="53" xfId="0" applyNumberFormat="1" applyFont="1" applyFill="1" applyBorder="1" applyAlignment="1">
      <alignment horizontal="center"/>
    </xf>
    <xf numFmtId="165" fontId="16" fillId="2" borderId="54" xfId="0" applyNumberFormat="1" applyFont="1" applyFill="1" applyBorder="1" applyAlignment="1">
      <alignment horizontal="center"/>
    </xf>
    <xf numFmtId="165" fontId="2" fillId="0" borderId="26" xfId="8" applyNumberFormat="1" applyFont="1" applyBorder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7" fontId="3" fillId="0" borderId="51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5" fontId="4" fillId="0" borderId="34" xfId="0" applyNumberFormat="1" applyFont="1" applyFill="1" applyBorder="1" applyAlignment="1">
      <alignment horizontal="center" vertical="center" wrapText="1"/>
    </xf>
    <xf numFmtId="15" fontId="4" fillId="0" borderId="28" xfId="0" applyNumberFormat="1" applyFont="1" applyFill="1" applyBorder="1" applyAlignment="1">
      <alignment horizontal="center" vertical="center" wrapText="1"/>
    </xf>
    <xf numFmtId="15" fontId="4" fillId="0" borderId="2" xfId="0" applyNumberFormat="1" applyFont="1" applyFill="1" applyBorder="1" applyAlignment="1">
      <alignment horizontal="center" vertical="center" wrapText="1"/>
    </xf>
    <xf numFmtId="165" fontId="14" fillId="4" borderId="1" xfId="0" applyNumberFormat="1" applyFont="1" applyFill="1" applyBorder="1" applyAlignment="1">
      <alignment horizontal="center" vertical="center"/>
    </xf>
    <xf numFmtId="165" fontId="14" fillId="4" borderId="4" xfId="0" applyNumberFormat="1" applyFont="1" applyFill="1" applyBorder="1" applyAlignment="1">
      <alignment horizontal="center" vertical="center"/>
    </xf>
  </cellXfs>
  <cellStyles count="9">
    <cellStyle name="Milliers" xfId="1" builtinId="3"/>
    <cellStyle name="Normal" xfId="0" builtinId="0"/>
    <cellStyle name="Normal 2" xfId="6"/>
    <cellStyle name="Normal_ANNEXE RAP DGE" xfId="8"/>
    <cellStyle name="Normal_décembre1999" xfId="7"/>
    <cellStyle name="Normal_RED-DEC" xfId="4"/>
    <cellStyle name="Normal_Rendement SICAV" xfId="5"/>
    <cellStyle name="Pourcentage" xfId="2" builtinId="5"/>
    <cellStyle name="Pourcentage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0.6\Partage_DEIM\Physionomie\Mod&#232;le%20physionom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"/>
      <sheetName val="VL"/>
      <sheetName val="Phys M-1"/>
      <sheetName val="Physionomie P"/>
      <sheetName val="Physionomie S"/>
    </sheetNames>
    <sheetDataSet>
      <sheetData sheetId="0"/>
      <sheetData sheetId="1"/>
      <sheetData sheetId="2"/>
      <sheetData sheetId="3">
        <row r="6">
          <cell r="G6">
            <v>45688</v>
          </cell>
        </row>
        <row r="8">
          <cell r="M8">
            <v>6025.2538316249993</v>
          </cell>
          <cell r="P8">
            <v>0.86015443122625923</v>
          </cell>
        </row>
        <row r="9">
          <cell r="G9">
            <v>123.874</v>
          </cell>
          <cell r="M9">
            <v>539.17789000000005</v>
          </cell>
          <cell r="P9">
            <v>7.6972068607049041E-2</v>
          </cell>
        </row>
        <row r="10">
          <cell r="G10">
            <v>108.191</v>
          </cell>
          <cell r="M10">
            <v>605.31925200000001</v>
          </cell>
          <cell r="P10">
            <v>8.6414290827303036E-2</v>
          </cell>
        </row>
        <row r="11">
          <cell r="G11">
            <v>105.97</v>
          </cell>
          <cell r="M11">
            <v>58.470855</v>
          </cell>
          <cell r="P11">
            <v>8.3471943973311234E-3</v>
          </cell>
        </row>
        <row r="12">
          <cell r="G12">
            <v>102.01300000000001</v>
          </cell>
          <cell r="M12">
            <v>51.025934999999997</v>
          </cell>
          <cell r="P12">
            <v>7.284370969957289E-3</v>
          </cell>
        </row>
        <row r="13">
          <cell r="G13">
            <v>108.63500000000001</v>
          </cell>
          <cell r="M13">
            <v>272.13060300000001</v>
          </cell>
          <cell r="P13">
            <v>3.8848876841358661E-2</v>
          </cell>
        </row>
        <row r="14">
          <cell r="G14">
            <v>105.621</v>
          </cell>
          <cell r="M14">
            <v>169.29057</v>
          </cell>
          <cell r="P14">
            <v>2.4167618165066893E-2</v>
          </cell>
        </row>
        <row r="15">
          <cell r="G15">
            <v>106.425</v>
          </cell>
          <cell r="M15">
            <v>165.39270500000001</v>
          </cell>
          <cell r="P15">
            <v>2.3611165948153816E-2</v>
          </cell>
        </row>
        <row r="16">
          <cell r="G16">
            <v>106.86199999999999</v>
          </cell>
          <cell r="M16">
            <v>97.655930999999995</v>
          </cell>
          <cell r="P16">
            <v>1.3941185572014547E-2</v>
          </cell>
        </row>
        <row r="17">
          <cell r="G17">
            <v>125.57599999999999</v>
          </cell>
          <cell r="M17">
            <v>176.20063400000001</v>
          </cell>
          <cell r="P17">
            <v>2.5154086509099137E-2</v>
          </cell>
        </row>
        <row r="18">
          <cell r="G18">
            <v>125.992</v>
          </cell>
          <cell r="M18">
            <v>59.054862</v>
          </cell>
          <cell r="P18">
            <v>8.4305661892846041E-3</v>
          </cell>
        </row>
        <row r="19">
          <cell r="G19">
            <v>107.369</v>
          </cell>
          <cell r="M19">
            <v>126.48987</v>
          </cell>
          <cell r="P19">
            <v>1.8057466992455334E-2</v>
          </cell>
        </row>
        <row r="20">
          <cell r="G20">
            <v>114.248</v>
          </cell>
          <cell r="M20">
            <v>54.000591</v>
          </cell>
          <cell r="P20">
            <v>7.7090275257266109E-3</v>
          </cell>
        </row>
        <row r="21">
          <cell r="G21">
            <v>147.96</v>
          </cell>
          <cell r="M21">
            <v>10.937374</v>
          </cell>
          <cell r="P21">
            <v>1.5613998969968045E-3</v>
          </cell>
        </row>
        <row r="22">
          <cell r="G22">
            <v>109.9</v>
          </cell>
          <cell r="M22">
            <v>38.536479</v>
          </cell>
          <cell r="P22">
            <v>5.5013986301665754E-3</v>
          </cell>
        </row>
        <row r="23">
          <cell r="G23">
            <v>110.285</v>
          </cell>
          <cell r="M23">
            <v>68.083070000000006</v>
          </cell>
          <cell r="P23">
            <v>9.7194169720470607E-3</v>
          </cell>
        </row>
        <row r="24">
          <cell r="G24">
            <v>113.029</v>
          </cell>
          <cell r="M24">
            <v>23.434273000000001</v>
          </cell>
          <cell r="P24">
            <v>3.3454347861191359E-3</v>
          </cell>
        </row>
        <row r="25">
          <cell r="G25">
            <v>110.492</v>
          </cell>
          <cell r="M25">
            <v>16.959071999999999</v>
          </cell>
          <cell r="P25">
            <v>2.4210467040773581E-3</v>
          </cell>
        </row>
        <row r="26">
          <cell r="G26">
            <v>109.949</v>
          </cell>
          <cell r="M26">
            <v>80.201853999999997</v>
          </cell>
          <cell r="P26">
            <v>1.1449472841886247E-2</v>
          </cell>
        </row>
        <row r="27">
          <cell r="G27">
            <v>173.29599999999999</v>
          </cell>
          <cell r="M27">
            <v>898.53774799999997</v>
          </cell>
          <cell r="P27">
            <v>0.12827363745401232</v>
          </cell>
        </row>
        <row r="28">
          <cell r="G28">
            <v>108.18899999999999</v>
          </cell>
          <cell r="M28">
            <v>118.63171</v>
          </cell>
          <cell r="P28">
            <v>1.6935650163792039E-2</v>
          </cell>
        </row>
        <row r="29">
          <cell r="G29">
            <v>141.042</v>
          </cell>
          <cell r="M29">
            <v>3.4995470000000002</v>
          </cell>
          <cell r="P29">
            <v>4.9958905358228373E-4</v>
          </cell>
        </row>
        <row r="30">
          <cell r="G30">
            <v>110.373</v>
          </cell>
          <cell r="M30">
            <v>2.648396</v>
          </cell>
          <cell r="P30">
            <v>3.7808026328867871E-4</v>
          </cell>
        </row>
        <row r="31">
          <cell r="G31">
            <v>103.32299999999999</v>
          </cell>
          <cell r="M31">
            <v>10.606061</v>
          </cell>
          <cell r="P31">
            <v>1.5141022472982843E-3</v>
          </cell>
        </row>
        <row r="32">
          <cell r="G32">
            <v>143.75</v>
          </cell>
          <cell r="M32">
            <v>172.56720300000001</v>
          </cell>
          <cell r="P32">
            <v>2.4635384415786336E-2</v>
          </cell>
        </row>
        <row r="33">
          <cell r="G33">
            <v>108.149</v>
          </cell>
          <cell r="M33">
            <v>14.303385</v>
          </cell>
          <cell r="P33">
            <v>2.0419255907044632E-3</v>
          </cell>
        </row>
        <row r="34">
          <cell r="G34">
            <v>142.702</v>
          </cell>
          <cell r="M34">
            <v>185.21829199999999</v>
          </cell>
          <cell r="P34">
            <v>2.6441431192782111E-2</v>
          </cell>
        </row>
        <row r="35">
          <cell r="G35">
            <v>155.52199999999999</v>
          </cell>
          <cell r="M35">
            <v>221.141392</v>
          </cell>
          <cell r="P35">
            <v>3.1569748523780021E-2</v>
          </cell>
        </row>
        <row r="36">
          <cell r="G36">
            <v>152.977</v>
          </cell>
          <cell r="M36">
            <v>782.61147800000003</v>
          </cell>
          <cell r="P36">
            <v>0.11172421105264545</v>
          </cell>
        </row>
        <row r="37">
          <cell r="G37">
            <v>57.433999999999997</v>
          </cell>
          <cell r="M37">
            <v>41.532130000000002</v>
          </cell>
          <cell r="P37">
            <v>5.9290523944831638E-3</v>
          </cell>
        </row>
        <row r="38">
          <cell r="G38">
            <v>42.283000000000001</v>
          </cell>
          <cell r="M38">
            <v>30.536569</v>
          </cell>
          <cell r="P38">
            <v>4.3593458257197579E-3</v>
          </cell>
        </row>
        <row r="39">
          <cell r="G39">
            <v>100.604</v>
          </cell>
          <cell r="M39">
            <v>136.870735</v>
          </cell>
          <cell r="P39">
            <v>1.9539420662663353E-2</v>
          </cell>
        </row>
        <row r="40">
          <cell r="G40">
            <v>101.361</v>
          </cell>
          <cell r="M40">
            <v>133.51156</v>
          </cell>
          <cell r="P40">
            <v>1.9059870864055913E-2</v>
          </cell>
        </row>
        <row r="41">
          <cell r="G41">
            <v>2.3460000000000001</v>
          </cell>
          <cell r="M41">
            <v>7.1119000000000003</v>
          </cell>
          <cell r="P41">
            <v>1.0152820894166713E-3</v>
          </cell>
        </row>
        <row r="42">
          <cell r="G42">
            <v>22.120999999999999</v>
          </cell>
          <cell r="M42">
            <v>72.357772999999995</v>
          </cell>
          <cell r="P42">
            <v>1.0329665906013469E-2</v>
          </cell>
        </row>
        <row r="43">
          <cell r="M43">
            <v>0.113638</v>
          </cell>
          <cell r="P43">
            <v>1.6222757079983081E-5</v>
          </cell>
        </row>
        <row r="44">
          <cell r="G44">
            <v>115.67</v>
          </cell>
          <cell r="M44">
            <v>2.7690260000000002</v>
          </cell>
          <cell r="P44">
            <v>3.9530118574910889E-4</v>
          </cell>
        </row>
        <row r="45">
          <cell r="G45">
            <v>107.952</v>
          </cell>
          <cell r="M45">
            <v>7.2133099999999999</v>
          </cell>
          <cell r="P45">
            <v>1.0297591991465245E-3</v>
          </cell>
        </row>
        <row r="46">
          <cell r="G46">
            <v>153.803</v>
          </cell>
          <cell r="M46">
            <v>17.670194266999999</v>
          </cell>
          <cell r="P46">
            <v>2.5225652435774187E-3</v>
          </cell>
        </row>
        <row r="47">
          <cell r="G47">
            <v>112.925</v>
          </cell>
          <cell r="M47">
            <v>7.0907</v>
          </cell>
          <cell r="P47">
            <v>1.0122556154370547E-3</v>
          </cell>
        </row>
        <row r="48">
          <cell r="G48">
            <v>14.047000000000001</v>
          </cell>
          <cell r="M48">
            <v>4.3275683579999997</v>
          </cell>
          <cell r="P48">
            <v>6.1779589766499982E-4</v>
          </cell>
        </row>
        <row r="49">
          <cell r="G49">
            <v>147.50200000000001</v>
          </cell>
          <cell r="M49">
            <v>38.593331999999997</v>
          </cell>
          <cell r="P49">
            <v>5.5095148624855908E-3</v>
          </cell>
        </row>
        <row r="50">
          <cell r="G50">
            <v>111.46899999999999</v>
          </cell>
          <cell r="M50">
            <v>9.9763760000000001</v>
          </cell>
          <cell r="P50">
            <v>1.4242095459843828E-3</v>
          </cell>
        </row>
        <row r="51">
          <cell r="G51">
            <v>213.11199999999999</v>
          </cell>
          <cell r="M51">
            <v>87.387381000000005</v>
          </cell>
          <cell r="P51">
            <v>1.2475265789779203E-2</v>
          </cell>
        </row>
        <row r="52">
          <cell r="G52">
            <v>120.22799999999999</v>
          </cell>
          <cell r="M52">
            <v>10.104711999999999</v>
          </cell>
          <cell r="P52">
            <v>1.4425305631847621E-3</v>
          </cell>
        </row>
        <row r="53">
          <cell r="G53">
            <v>125.08799999999999</v>
          </cell>
          <cell r="M53">
            <v>127.072892</v>
          </cell>
          <cell r="P53">
            <v>1.8140698167575329E-2</v>
          </cell>
        </row>
        <row r="54">
          <cell r="G54">
            <v>17.434999999999999</v>
          </cell>
          <cell r="M54">
            <v>65.259478000000001</v>
          </cell>
          <cell r="P54">
            <v>9.3163260419973967E-3</v>
          </cell>
        </row>
        <row r="55">
          <cell r="G55">
            <v>108.59</v>
          </cell>
          <cell r="M55">
            <v>22.126555</v>
          </cell>
          <cell r="P55">
            <v>3.1587473097193283E-3</v>
          </cell>
        </row>
        <row r="56">
          <cell r="G56">
            <v>1083.461</v>
          </cell>
          <cell r="M56">
            <v>15.249727</v>
          </cell>
          <cell r="P56">
            <v>2.1770236774411654E-3</v>
          </cell>
        </row>
        <row r="57">
          <cell r="G57">
            <v>110.791</v>
          </cell>
          <cell r="M57">
            <v>79.419657000000001</v>
          </cell>
          <cell r="P57">
            <v>1.1337807800969551E-2</v>
          </cell>
        </row>
        <row r="58">
          <cell r="G58">
            <v>107.893</v>
          </cell>
          <cell r="M58">
            <v>34.20214</v>
          </cell>
          <cell r="P58">
            <v>4.8826361677922221E-3</v>
          </cell>
        </row>
        <row r="59">
          <cell r="G59">
            <v>10779.263000000001</v>
          </cell>
          <cell r="M59">
            <v>26.624780999999999</v>
          </cell>
          <cell r="P59">
            <v>3.8009059862963886E-3</v>
          </cell>
        </row>
        <row r="60">
          <cell r="G60">
            <v>105.974</v>
          </cell>
          <cell r="M60">
            <v>8.0139809999999994</v>
          </cell>
          <cell r="P60">
            <v>1.1440615551716845E-3</v>
          </cell>
        </row>
        <row r="61">
          <cell r="G61">
            <v>106.015</v>
          </cell>
          <cell r="M61">
            <v>17.990684000000002</v>
          </cell>
          <cell r="P61">
            <v>2.568317783089621E-3</v>
          </cell>
        </row>
        <row r="62">
          <cell r="M62">
            <v>963.3934074199999</v>
          </cell>
          <cell r="P62">
            <v>0.13753231507974295</v>
          </cell>
        </row>
        <row r="63">
          <cell r="G63">
            <v>76.296000000000006</v>
          </cell>
          <cell r="M63">
            <v>23.432039</v>
          </cell>
          <cell r="P63">
            <v>3.3451158642856232E-3</v>
          </cell>
        </row>
        <row r="64">
          <cell r="G64">
            <v>121.639</v>
          </cell>
          <cell r="M64">
            <v>2.741368</v>
          </cell>
          <cell r="P64">
            <v>3.913527792713622E-4</v>
          </cell>
        </row>
        <row r="65">
          <cell r="G65">
            <v>69.738</v>
          </cell>
          <cell r="M65">
            <v>1.1888179999999999</v>
          </cell>
          <cell r="P65">
            <v>1.6971352563677048E-4</v>
          </cell>
        </row>
        <row r="66">
          <cell r="G66">
            <v>158.30099999999999</v>
          </cell>
          <cell r="M66">
            <v>3.2269809999999999</v>
          </cell>
          <cell r="P66">
            <v>4.6067802024605219E-4</v>
          </cell>
        </row>
        <row r="67">
          <cell r="G67">
            <v>69.397000000000006</v>
          </cell>
          <cell r="M67">
            <v>6.3353849999999996</v>
          </cell>
          <cell r="P67">
            <v>9.0442820062979466E-4</v>
          </cell>
        </row>
        <row r="68">
          <cell r="G68">
            <v>55.723999999999997</v>
          </cell>
          <cell r="M68">
            <v>1.1372139999999999</v>
          </cell>
          <cell r="P68">
            <v>1.6234663114412325E-4</v>
          </cell>
        </row>
        <row r="69">
          <cell r="G69">
            <v>110.197</v>
          </cell>
          <cell r="M69">
            <v>1.0234080000000001</v>
          </cell>
          <cell r="P69">
            <v>1.4609989068543381E-4</v>
          </cell>
        </row>
        <row r="70">
          <cell r="G70">
            <v>17.981000000000002</v>
          </cell>
          <cell r="M70">
            <v>1.0143219999999999</v>
          </cell>
          <cell r="P70">
            <v>1.4480278962039633E-4</v>
          </cell>
        </row>
        <row r="71">
          <cell r="G71">
            <v>347.73099999999999</v>
          </cell>
          <cell r="M71">
            <v>18.525359999999999</v>
          </cell>
          <cell r="P71">
            <v>2.6446471699540239E-3</v>
          </cell>
        </row>
        <row r="72">
          <cell r="G72">
            <v>114.137</v>
          </cell>
          <cell r="M72">
            <v>0.58609800000000001</v>
          </cell>
          <cell r="P72">
            <v>8.3670299363451702E-5</v>
          </cell>
        </row>
        <row r="73">
          <cell r="G73">
            <v>2470.3310000000001</v>
          </cell>
          <cell r="M73">
            <v>1.025188</v>
          </cell>
          <cell r="P73">
            <v>1.463540002931563E-4</v>
          </cell>
        </row>
        <row r="74">
          <cell r="G74">
            <v>131.81299999999999</v>
          </cell>
          <cell r="M74">
            <v>61.871232999999997</v>
          </cell>
          <cell r="P74">
            <v>8.8326262623245107E-3</v>
          </cell>
        </row>
        <row r="75">
          <cell r="G75">
            <v>2694.5410000000002</v>
          </cell>
          <cell r="M75">
            <v>9.3554469999999998</v>
          </cell>
          <cell r="P75">
            <v>1.3355668355273453E-3</v>
          </cell>
        </row>
        <row r="76">
          <cell r="G76">
            <v>220.30799999999999</v>
          </cell>
          <cell r="M76">
            <v>2.8258890000000001</v>
          </cell>
          <cell r="P76">
            <v>4.0341884565019018E-4</v>
          </cell>
        </row>
        <row r="77">
          <cell r="G77">
            <v>202.935</v>
          </cell>
          <cell r="M77">
            <v>2.5715949999999999</v>
          </cell>
          <cell r="P77">
            <v>3.6711629026469218E-4</v>
          </cell>
        </row>
        <row r="78">
          <cell r="G78">
            <v>199.12200000000001</v>
          </cell>
          <cell r="M78">
            <v>5.5180559999999996</v>
          </cell>
          <cell r="P78">
            <v>7.8774777839933044E-4</v>
          </cell>
        </row>
        <row r="79">
          <cell r="G79">
            <v>3.5070000000000001</v>
          </cell>
          <cell r="M79">
            <v>15.410928999999999</v>
          </cell>
          <cell r="P79">
            <v>2.2000365858591896E-3</v>
          </cell>
        </row>
        <row r="80">
          <cell r="G80">
            <v>3.1040000000000001</v>
          </cell>
          <cell r="M80">
            <v>13.484038</v>
          </cell>
          <cell r="P80">
            <v>1.9249570824131092E-3</v>
          </cell>
        </row>
        <row r="81">
          <cell r="G81">
            <v>11.125999999999999</v>
          </cell>
          <cell r="M81">
            <v>0.10624599999999999</v>
          </cell>
          <cell r="P81">
            <v>1.5167488416901762E-5</v>
          </cell>
        </row>
        <row r="82">
          <cell r="G82">
            <v>17.949000000000002</v>
          </cell>
          <cell r="M82">
            <v>10.742659</v>
          </cell>
          <cell r="P82">
            <v>1.5336027328014745E-3</v>
          </cell>
        </row>
        <row r="83">
          <cell r="G83">
            <v>84.284000000000006</v>
          </cell>
          <cell r="M83">
            <v>63.002707000000001</v>
          </cell>
          <cell r="P83">
            <v>8.9941534613628329E-3</v>
          </cell>
        </row>
        <row r="84">
          <cell r="G84">
            <v>28.699000000000002</v>
          </cell>
          <cell r="M84">
            <v>60.324086000000001</v>
          </cell>
          <cell r="P84">
            <v>8.6117583312801029E-3</v>
          </cell>
        </row>
        <row r="85">
          <cell r="G85">
            <v>167.73599999999999</v>
          </cell>
          <cell r="M85">
            <v>1.528751</v>
          </cell>
          <cell r="P85">
            <v>2.1824175107605919E-4</v>
          </cell>
        </row>
        <row r="86">
          <cell r="G86">
            <v>628.03300000000002</v>
          </cell>
          <cell r="M86">
            <v>1.3452470000000001</v>
          </cell>
          <cell r="P86">
            <v>1.9204504913476126E-4</v>
          </cell>
        </row>
        <row r="87">
          <cell r="G87">
            <v>208.81700000000001</v>
          </cell>
          <cell r="M87">
            <v>0.72626599999999997</v>
          </cell>
          <cell r="P87">
            <v>1.0368043166415277E-4</v>
          </cell>
        </row>
        <row r="88">
          <cell r="G88">
            <v>104.941</v>
          </cell>
          <cell r="M88">
            <v>0.22761700000000001</v>
          </cell>
          <cell r="P88">
            <v>3.249419470841188E-5</v>
          </cell>
        </row>
        <row r="89">
          <cell r="G89">
            <v>149.42599999999999</v>
          </cell>
          <cell r="M89">
            <v>0.33829999999999999</v>
          </cell>
          <cell r="P89">
            <v>4.8295101287934282E-5</v>
          </cell>
        </row>
        <row r="90">
          <cell r="G90">
            <v>164.06100000000001</v>
          </cell>
          <cell r="M90">
            <v>82.030428000000001</v>
          </cell>
          <cell r="P90">
            <v>1.1710516786735445E-2</v>
          </cell>
        </row>
        <row r="91">
          <cell r="G91">
            <v>181.07300000000001</v>
          </cell>
          <cell r="M91">
            <v>31.272098</v>
          </cell>
          <cell r="P91">
            <v>4.4643486266515136E-3</v>
          </cell>
        </row>
        <row r="92">
          <cell r="G92">
            <v>266.27999999999997</v>
          </cell>
          <cell r="M92">
            <v>2.0383740000000001</v>
          </cell>
          <cell r="P92">
            <v>2.9099461659087134E-4</v>
          </cell>
        </row>
        <row r="93">
          <cell r="G93">
            <v>19.242999999999999</v>
          </cell>
          <cell r="M93">
            <v>28.858877</v>
          </cell>
          <cell r="P93">
            <v>4.1198415245966213E-3</v>
          </cell>
        </row>
        <row r="94">
          <cell r="G94">
            <v>29.858000000000001</v>
          </cell>
          <cell r="M94">
            <v>1.299982</v>
          </cell>
          <cell r="P94">
            <v>1.8558309891366062E-4</v>
          </cell>
        </row>
        <row r="95">
          <cell r="M95">
            <v>0.14607600000000001</v>
          </cell>
          <cell r="P95">
            <v>2.0853547785209251E-5</v>
          </cell>
        </row>
        <row r="96">
          <cell r="G96">
            <v>115.011</v>
          </cell>
          <cell r="M96">
            <v>1.057531</v>
          </cell>
          <cell r="P96">
            <v>1.5097122896875681E-4</v>
          </cell>
        </row>
        <row r="97">
          <cell r="G97">
            <v>128.126</v>
          </cell>
          <cell r="M97">
            <v>0.82590399999999997</v>
          </cell>
          <cell r="P97">
            <v>1.1790457385193638E-4</v>
          </cell>
        </row>
        <row r="98">
          <cell r="G98">
            <v>161.94900000000001</v>
          </cell>
          <cell r="M98">
            <v>0.16194900000000001</v>
          </cell>
          <cell r="P98">
            <v>2.311954879834369E-5</v>
          </cell>
        </row>
        <row r="99">
          <cell r="G99">
            <v>97.004000000000005</v>
          </cell>
          <cell r="M99">
            <v>1.2198340000000001</v>
          </cell>
          <cell r="P99">
            <v>1.7414131417223185E-4</v>
          </cell>
        </row>
        <row r="100">
          <cell r="G100">
            <v>162.16399999999999</v>
          </cell>
          <cell r="M100">
            <v>56.403382000000001</v>
          </cell>
          <cell r="P100">
            <v>8.0520456596868146E-3</v>
          </cell>
        </row>
        <row r="101">
          <cell r="G101">
            <v>92.840999999999994</v>
          </cell>
          <cell r="M101">
            <v>0.59372400000000003</v>
          </cell>
          <cell r="P101">
            <v>8.475897344687407E-5</v>
          </cell>
        </row>
        <row r="102">
          <cell r="G102">
            <v>96.021000000000001</v>
          </cell>
          <cell r="M102">
            <v>0.28614499999999998</v>
          </cell>
          <cell r="P102">
            <v>4.0849547023458338E-5</v>
          </cell>
        </row>
        <row r="103">
          <cell r="G103">
            <v>16.771000000000001</v>
          </cell>
          <cell r="M103">
            <v>21.502336</v>
          </cell>
          <cell r="P103">
            <v>3.069634924762624E-3</v>
          </cell>
        </row>
        <row r="104">
          <cell r="G104">
            <v>113.771</v>
          </cell>
          <cell r="M104">
            <v>2.04469711</v>
          </cell>
          <cell r="P104">
            <v>2.9189729243451524E-4</v>
          </cell>
        </row>
        <row r="105">
          <cell r="G105">
            <v>105.845</v>
          </cell>
          <cell r="M105">
            <v>7.1570580000000001</v>
          </cell>
          <cell r="P105">
            <v>1.0217287645096671E-3</v>
          </cell>
        </row>
        <row r="106">
          <cell r="G106">
            <v>50.085999999999999</v>
          </cell>
          <cell r="M106">
            <v>7.0120000000000002E-2</v>
          </cell>
          <cell r="P106">
            <v>1.0010205445787621E-5</v>
          </cell>
        </row>
        <row r="107">
          <cell r="G107">
            <v>191.26300000000001</v>
          </cell>
          <cell r="M107">
            <v>0.62983077899999995</v>
          </cell>
          <cell r="P107">
            <v>8.9913512462499415E-5</v>
          </cell>
        </row>
        <row r="108">
          <cell r="G108">
            <v>174.69900000000001</v>
          </cell>
          <cell r="M108">
            <v>0.70124394299999993</v>
          </cell>
          <cell r="P108">
            <v>1.0010832768174819E-4</v>
          </cell>
        </row>
        <row r="109">
          <cell r="G109">
            <v>1.51</v>
          </cell>
          <cell r="M109">
            <v>0.92211799999999999</v>
          </cell>
          <cell r="P109">
            <v>1.3163991194037065E-4</v>
          </cell>
        </row>
        <row r="110">
          <cell r="G110">
            <v>1.3660000000000001</v>
          </cell>
          <cell r="M110">
            <v>0.80610400000000004</v>
          </cell>
          <cell r="P110">
            <v>1.1507796136154E-4</v>
          </cell>
        </row>
        <row r="111">
          <cell r="G111">
            <v>1.3440000000000001</v>
          </cell>
          <cell r="M111">
            <v>0.79833299999999996</v>
          </cell>
          <cell r="P111">
            <v>1.139685873381627E-4</v>
          </cell>
        </row>
        <row r="112">
          <cell r="G112">
            <v>11520.927</v>
          </cell>
          <cell r="M112">
            <v>57.616155999999997</v>
          </cell>
          <cell r="P112">
            <v>8.2251791009205506E-3</v>
          </cell>
        </row>
        <row r="113">
          <cell r="G113">
            <v>107.771</v>
          </cell>
          <cell r="M113">
            <v>0.40953099999999998</v>
          </cell>
          <cell r="P113">
            <v>5.8463911101238589E-5</v>
          </cell>
        </row>
        <row r="114">
          <cell r="G114">
            <v>12.287000000000001</v>
          </cell>
          <cell r="M114">
            <v>1.6383098440000001</v>
          </cell>
          <cell r="P114">
            <v>2.3388217516109909E-4</v>
          </cell>
        </row>
        <row r="115">
          <cell r="G115">
            <v>17.98</v>
          </cell>
          <cell r="M115">
            <v>3.6374900000000001</v>
          </cell>
          <cell r="P115">
            <v>5.1928154887333168E-4</v>
          </cell>
        </row>
        <row r="116">
          <cell r="G116">
            <v>104.46599999999999</v>
          </cell>
          <cell r="M116">
            <v>1.4507140000000001</v>
          </cell>
          <cell r="P116">
            <v>2.0710132890873278E-4</v>
          </cell>
        </row>
        <row r="117">
          <cell r="G117">
            <v>13.154</v>
          </cell>
          <cell r="M117">
            <v>17.866402999999998</v>
          </cell>
          <cell r="P117">
            <v>2.5505756504169462E-3</v>
          </cell>
        </row>
        <row r="118">
          <cell r="G118">
            <v>105.749</v>
          </cell>
          <cell r="M118">
            <v>3.8120349999999998</v>
          </cell>
          <cell r="P118">
            <v>5.4419928004182847E-4</v>
          </cell>
        </row>
        <row r="119">
          <cell r="G119">
            <v>5640.9279999999999</v>
          </cell>
          <cell r="M119">
            <v>10.610588999999999</v>
          </cell>
          <cell r="P119">
            <v>1.5147486564577042E-3</v>
          </cell>
        </row>
        <row r="120">
          <cell r="G120">
            <v>11.494999999999999</v>
          </cell>
          <cell r="M120">
            <v>29.028068000000001</v>
          </cell>
          <cell r="P120">
            <v>4.1439949283270591E-3</v>
          </cell>
        </row>
        <row r="121">
          <cell r="G121">
            <v>12473.115</v>
          </cell>
          <cell r="M121">
            <v>12.360856999999999</v>
          </cell>
          <cell r="P121">
            <v>1.7646137771820027E-3</v>
          </cell>
        </row>
        <row r="122">
          <cell r="G122">
            <v>18.288</v>
          </cell>
          <cell r="M122">
            <v>5.4441459999999999</v>
          </cell>
          <cell r="P122">
            <v>7.7719651935058312E-4</v>
          </cell>
        </row>
        <row r="123">
          <cell r="G123">
            <v>1.1910000000000001</v>
          </cell>
          <cell r="M123">
            <v>1.218127744</v>
          </cell>
          <cell r="P123">
            <v>1.7389773212569579E-4</v>
          </cell>
        </row>
        <row r="124">
          <cell r="G124">
            <v>1.236</v>
          </cell>
          <cell r="M124">
            <v>2.1328770000000001</v>
          </cell>
          <cell r="P124">
            <v>3.0448569538783749E-4</v>
          </cell>
        </row>
        <row r="125">
          <cell r="G125">
            <v>11297.464</v>
          </cell>
          <cell r="M125">
            <v>10.766484</v>
          </cell>
          <cell r="P125">
            <v>1.5370039470733784E-3</v>
          </cell>
        </row>
        <row r="126">
          <cell r="G126">
            <v>10843.923000000001</v>
          </cell>
          <cell r="M126">
            <v>54.219616000000002</v>
          </cell>
          <cell r="P126">
            <v>7.7402951419240397E-3</v>
          </cell>
        </row>
        <row r="127">
          <cell r="G127">
            <v>5750.2730000000001</v>
          </cell>
          <cell r="M127">
            <v>55.415390000000002</v>
          </cell>
          <cell r="P127">
            <v>7.9110016936458204E-3</v>
          </cell>
        </row>
        <row r="128">
          <cell r="G128">
            <v>11344.004999999999</v>
          </cell>
          <cell r="M128">
            <v>56.720025</v>
          </cell>
          <cell r="P128">
            <v>8.0972490464947238E-3</v>
          </cell>
        </row>
        <row r="129">
          <cell r="G129">
            <v>10896.061</v>
          </cell>
          <cell r="M129">
            <v>54.480302999999999</v>
          </cell>
          <cell r="P129">
            <v>7.7775103505242395E-3</v>
          </cell>
        </row>
        <row r="130">
          <cell r="G130">
            <v>11.151999999999999</v>
          </cell>
          <cell r="M130">
            <v>3.9295819999999999</v>
          </cell>
          <cell r="P130">
            <v>5.6098007895135499E-4</v>
          </cell>
        </row>
        <row r="131">
          <cell r="G131">
            <v>111.35899999999999</v>
          </cell>
          <cell r="M131">
            <v>29.717307999999999</v>
          </cell>
          <cell r="P131">
            <v>4.2423895946341701E-3</v>
          </cell>
        </row>
        <row r="132">
          <cell r="G132">
            <v>100.084</v>
          </cell>
          <cell r="M132">
            <v>0.47800399999999998</v>
          </cell>
          <cell r="P132">
            <v>6.8238993780779598E-5</v>
          </cell>
        </row>
        <row r="133">
          <cell r="M133">
            <v>16.203997999999999</v>
          </cell>
          <cell r="P133">
            <v>2.3132536939978851E-3</v>
          </cell>
        </row>
        <row r="134">
          <cell r="G134">
            <v>1.4239999999999999</v>
          </cell>
          <cell r="M134">
            <v>3.3369900000000001</v>
          </cell>
          <cell r="P134">
            <v>4.7638270779433591E-4</v>
          </cell>
        </row>
        <row r="135">
          <cell r="G135">
            <v>105.131</v>
          </cell>
          <cell r="M135">
            <v>2.0134810000000001</v>
          </cell>
          <cell r="P135">
            <v>2.8744093655433406E-4</v>
          </cell>
        </row>
        <row r="136">
          <cell r="G136">
            <v>129.208</v>
          </cell>
          <cell r="M136">
            <v>4.1276869999999999</v>
          </cell>
          <cell r="P136">
            <v>5.8926119346701031E-4</v>
          </cell>
        </row>
        <row r="137">
          <cell r="G137">
            <v>1116.8779999999999</v>
          </cell>
          <cell r="M137">
            <v>6.7258399999999998</v>
          </cell>
          <cell r="P137">
            <v>9.6016885618220495E-4</v>
          </cell>
        </row>
        <row r="138">
          <cell r="M138">
            <v>7004.8512370449989</v>
          </cell>
          <cell r="P138">
            <v>1</v>
          </cell>
        </row>
        <row r="147">
          <cell r="L147">
            <v>6025.2538316249993</v>
          </cell>
        </row>
        <row r="148">
          <cell r="L148">
            <v>963.3934074199999</v>
          </cell>
        </row>
        <row r="149">
          <cell r="L149">
            <v>16.203997999999999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402"/>
  <sheetViews>
    <sheetView tabSelected="1" topLeftCell="A128" workbookViewId="0">
      <selection activeCell="J160" sqref="J160"/>
    </sheetView>
  </sheetViews>
  <sheetFormatPr baseColWidth="10" defaultColWidth="9.85546875" defaultRowHeight="15"/>
  <cols>
    <col min="1" max="1" width="3.42578125" style="1" customWidth="1"/>
    <col min="2" max="2" width="36.5703125" style="78" customWidth="1"/>
    <col min="3" max="3" width="25" style="78" customWidth="1"/>
    <col min="4" max="4" width="10.140625" style="78" customWidth="1"/>
    <col min="5" max="5" width="10" style="1" customWidth="1"/>
    <col min="6" max="6" width="8.85546875" style="1" customWidth="1"/>
    <col min="7" max="7" width="10.28515625" style="1" bestFit="1" customWidth="1"/>
    <col min="8" max="8" width="9.5703125" style="1" customWidth="1"/>
    <col min="9" max="14" width="8.7109375" style="1" customWidth="1"/>
    <col min="15" max="15" width="10.85546875" style="1" customWidth="1"/>
    <col min="16" max="16" width="11.85546875" style="1" customWidth="1"/>
    <col min="17" max="17" width="11.28515625" style="1" customWidth="1"/>
    <col min="18" max="18" width="9.28515625" style="77" customWidth="1"/>
    <col min="19" max="19" width="9.7109375" style="77" customWidth="1"/>
    <col min="20" max="20" width="9" style="1" customWidth="1"/>
    <col min="21" max="21" width="7.85546875" style="1" customWidth="1"/>
    <col min="22" max="16384" width="9.85546875" style="2"/>
  </cols>
  <sheetData>
    <row r="1" spans="1:24" ht="16.5" thickTop="1" thickBot="1">
      <c r="A1" s="246" t="s">
        <v>392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8"/>
      <c r="V1" s="1"/>
      <c r="W1" s="1"/>
      <c r="X1" s="1"/>
    </row>
    <row r="2" spans="1:24" ht="16.5" thickTop="1" thickBot="1"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1"/>
      <c r="W2" s="1"/>
      <c r="X2" s="1"/>
    </row>
    <row r="3" spans="1:24" s="3" customFormat="1" ht="15.75" customHeight="1" thickBot="1">
      <c r="A3" s="250"/>
      <c r="B3" s="239" t="s">
        <v>0</v>
      </c>
      <c r="C3" s="137"/>
      <c r="D3" s="254" t="s">
        <v>1</v>
      </c>
      <c r="E3" s="254" t="s">
        <v>2</v>
      </c>
      <c r="F3" s="254" t="s">
        <v>3</v>
      </c>
      <c r="G3" s="254" t="s">
        <v>4</v>
      </c>
      <c r="H3" s="254" t="s">
        <v>5</v>
      </c>
      <c r="I3" s="236" t="s">
        <v>6</v>
      </c>
      <c r="J3" s="238"/>
      <c r="K3" s="236" t="s">
        <v>7</v>
      </c>
      <c r="L3" s="238"/>
      <c r="M3" s="236" t="s">
        <v>362</v>
      </c>
      <c r="N3" s="238"/>
      <c r="O3" s="236" t="s">
        <v>8</v>
      </c>
      <c r="P3" s="237"/>
      <c r="Q3" s="238"/>
      <c r="R3" s="236" t="s">
        <v>9</v>
      </c>
      <c r="S3" s="237"/>
      <c r="T3" s="237"/>
      <c r="U3" s="238"/>
      <c r="V3" s="1"/>
      <c r="W3" s="1"/>
      <c r="X3" s="1"/>
    </row>
    <row r="4" spans="1:24" s="4" customFormat="1" ht="15" customHeight="1">
      <c r="A4" s="251"/>
      <c r="B4" s="253"/>
      <c r="C4" s="138" t="s">
        <v>10</v>
      </c>
      <c r="D4" s="255"/>
      <c r="E4" s="255"/>
      <c r="F4" s="255"/>
      <c r="G4" s="255"/>
      <c r="H4" s="255"/>
      <c r="I4" s="206" t="s">
        <v>11</v>
      </c>
      <c r="J4" s="239" t="s">
        <v>12</v>
      </c>
      <c r="K4" s="206" t="s">
        <v>11</v>
      </c>
      <c r="L4" s="239" t="s">
        <v>12</v>
      </c>
      <c r="M4" s="206" t="s">
        <v>11</v>
      </c>
      <c r="N4" s="239" t="s">
        <v>12</v>
      </c>
      <c r="O4" s="206" t="s">
        <v>13</v>
      </c>
      <c r="P4" s="206" t="s">
        <v>13</v>
      </c>
      <c r="Q4" s="206" t="s">
        <v>13</v>
      </c>
      <c r="R4" s="139" t="s">
        <v>14</v>
      </c>
      <c r="S4" s="139" t="s">
        <v>14</v>
      </c>
      <c r="T4" s="139" t="s">
        <v>14</v>
      </c>
      <c r="U4" s="137" t="s">
        <v>15</v>
      </c>
      <c r="V4" s="1"/>
      <c r="W4" s="1"/>
      <c r="X4" s="1"/>
    </row>
    <row r="5" spans="1:24" s="4" customFormat="1" ht="15.75" thickBot="1">
      <c r="A5" s="252"/>
      <c r="B5" s="240"/>
      <c r="C5" s="5"/>
      <c r="D5" s="256"/>
      <c r="E5" s="256"/>
      <c r="F5" s="256"/>
      <c r="G5" s="256"/>
      <c r="H5" s="256"/>
      <c r="I5" s="6" t="s">
        <v>16</v>
      </c>
      <c r="J5" s="240"/>
      <c r="K5" s="6" t="s">
        <v>16</v>
      </c>
      <c r="L5" s="240"/>
      <c r="M5" s="6" t="s">
        <v>16</v>
      </c>
      <c r="N5" s="240"/>
      <c r="O5" s="7">
        <f>+'[1]Physionomie P'!G6</f>
        <v>45688</v>
      </c>
      <c r="P5" s="7">
        <v>45291</v>
      </c>
      <c r="Q5" s="7">
        <v>44926</v>
      </c>
      <c r="R5" s="7">
        <f>+O5</f>
        <v>45688</v>
      </c>
      <c r="S5" s="7">
        <v>45291</v>
      </c>
      <c r="T5" s="7">
        <v>44926</v>
      </c>
      <c r="U5" s="8" t="s">
        <v>17</v>
      </c>
      <c r="V5" s="1"/>
      <c r="W5" s="1"/>
      <c r="X5" s="1"/>
    </row>
    <row r="6" spans="1:24" s="14" customFormat="1">
      <c r="A6" s="9"/>
      <c r="B6" s="136"/>
      <c r="C6" s="206"/>
      <c r="D6" s="136"/>
      <c r="E6" s="10"/>
      <c r="F6" s="10"/>
      <c r="G6" s="10"/>
      <c r="H6" s="10"/>
      <c r="I6" s="9"/>
      <c r="J6" s="9"/>
      <c r="K6" s="9"/>
      <c r="L6" s="9"/>
      <c r="M6" s="9"/>
      <c r="N6" s="9"/>
      <c r="O6" s="11"/>
      <c r="P6" s="11"/>
      <c r="Q6" s="11"/>
      <c r="R6" s="12"/>
      <c r="S6" s="12"/>
      <c r="T6" s="12"/>
      <c r="U6" s="13"/>
      <c r="V6" s="1"/>
      <c r="W6" s="1"/>
      <c r="X6" s="1"/>
    </row>
    <row r="7" spans="1:24" s="22" customFormat="1">
      <c r="A7" s="15"/>
      <c r="B7" s="16" t="s">
        <v>18</v>
      </c>
      <c r="C7" s="207"/>
      <c r="D7" s="17"/>
      <c r="E7" s="16"/>
      <c r="F7" s="16"/>
      <c r="G7" s="16"/>
      <c r="H7" s="16"/>
      <c r="I7" s="18"/>
      <c r="J7" s="16"/>
      <c r="K7" s="16"/>
      <c r="L7" s="16"/>
      <c r="M7" s="16"/>
      <c r="N7" s="16"/>
      <c r="O7" s="19"/>
      <c r="P7" s="19"/>
      <c r="Q7" s="19"/>
      <c r="R7" s="20">
        <f>+'[1]Physionomie P'!M8</f>
        <v>6025.2538316249993</v>
      </c>
      <c r="S7" s="20">
        <v>4906.4409409999998</v>
      </c>
      <c r="T7" s="20">
        <v>4534.3934829999998</v>
      </c>
      <c r="U7" s="21">
        <f>+'[1]Physionomie P'!P8</f>
        <v>0.86015443122625923</v>
      </c>
      <c r="V7" s="1"/>
      <c r="W7" s="1"/>
      <c r="X7" s="1"/>
    </row>
    <row r="8" spans="1:24" s="27" customFormat="1" ht="24">
      <c r="A8" s="23">
        <v>1</v>
      </c>
      <c r="B8" s="24" t="s">
        <v>19</v>
      </c>
      <c r="C8" s="140" t="s">
        <v>20</v>
      </c>
      <c r="D8" s="141" t="s">
        <v>21</v>
      </c>
      <c r="E8" s="142">
        <v>33668</v>
      </c>
      <c r="F8" s="142" t="s">
        <v>22</v>
      </c>
      <c r="G8" s="142">
        <v>33795</v>
      </c>
      <c r="H8" s="142">
        <v>33805</v>
      </c>
      <c r="I8" s="208" t="s">
        <v>23</v>
      </c>
      <c r="J8" s="25"/>
      <c r="K8" s="208" t="s">
        <v>23</v>
      </c>
      <c r="L8" s="25"/>
      <c r="M8" s="208" t="s">
        <v>23</v>
      </c>
      <c r="N8" s="25"/>
      <c r="O8" s="143">
        <f>+'[1]Physionomie P'!G9</f>
        <v>123.874</v>
      </c>
      <c r="P8" s="143">
        <v>116.483</v>
      </c>
      <c r="Q8" s="143">
        <v>109.782</v>
      </c>
      <c r="R8" s="209">
        <f>+'[1]Physionomie P'!M9</f>
        <v>539.17789000000005</v>
      </c>
      <c r="S8" s="209">
        <v>575.65310799999997</v>
      </c>
      <c r="T8" s="210">
        <v>660.91850399999998</v>
      </c>
      <c r="U8" s="26">
        <f>+'[1]Physionomie P'!P9</f>
        <v>7.6972068607049041E-2</v>
      </c>
      <c r="V8" s="1"/>
      <c r="W8" s="1"/>
      <c r="X8" s="1"/>
    </row>
    <row r="9" spans="1:24" s="27" customFormat="1">
      <c r="A9" s="23">
        <v>2</v>
      </c>
      <c r="B9" s="24" t="s">
        <v>24</v>
      </c>
      <c r="C9" s="144" t="s">
        <v>25</v>
      </c>
      <c r="D9" s="141" t="s">
        <v>21</v>
      </c>
      <c r="E9" s="142">
        <v>33702</v>
      </c>
      <c r="F9" s="142" t="s">
        <v>26</v>
      </c>
      <c r="G9" s="142">
        <v>33883</v>
      </c>
      <c r="H9" s="142">
        <v>33910</v>
      </c>
      <c r="I9" s="211">
        <v>44651</v>
      </c>
      <c r="J9" s="28">
        <v>4.8789999999999996</v>
      </c>
      <c r="K9" s="211">
        <v>45002</v>
      </c>
      <c r="L9" s="28">
        <v>5.218</v>
      </c>
      <c r="M9" s="211">
        <v>45366</v>
      </c>
      <c r="N9" s="28">
        <v>6.3</v>
      </c>
      <c r="O9" s="143">
        <f>+'[1]Physionomie P'!G10</f>
        <v>108.191</v>
      </c>
      <c r="P9" s="143">
        <v>107.384</v>
      </c>
      <c r="Q9" s="143">
        <v>106.11499999999999</v>
      </c>
      <c r="R9" s="209">
        <f>+'[1]Physionomie P'!M10</f>
        <v>605.31925200000001</v>
      </c>
      <c r="S9" s="209">
        <v>531.88775999999996</v>
      </c>
      <c r="T9" s="210">
        <v>466.00836800000002</v>
      </c>
      <c r="U9" s="26">
        <f>+'[1]Physionomie P'!P10</f>
        <v>8.6414290827303036E-2</v>
      </c>
      <c r="V9" s="1"/>
      <c r="W9" s="1"/>
      <c r="X9" s="1"/>
    </row>
    <row r="10" spans="1:24" s="27" customFormat="1">
      <c r="A10" s="23">
        <v>3</v>
      </c>
      <c r="B10" s="24" t="s">
        <v>27</v>
      </c>
      <c r="C10" s="145" t="s">
        <v>388</v>
      </c>
      <c r="D10" s="146" t="s">
        <v>21</v>
      </c>
      <c r="E10" s="142">
        <v>33702</v>
      </c>
      <c r="F10" s="142" t="s">
        <v>28</v>
      </c>
      <c r="G10" s="142">
        <v>34263</v>
      </c>
      <c r="H10" s="142">
        <v>34288</v>
      </c>
      <c r="I10" s="211">
        <v>44692</v>
      </c>
      <c r="J10" s="29">
        <v>4.0030000000000001</v>
      </c>
      <c r="K10" s="211">
        <v>45042</v>
      </c>
      <c r="L10" s="29">
        <v>4.6550000000000002</v>
      </c>
      <c r="M10" s="211">
        <v>45398</v>
      </c>
      <c r="N10" s="29">
        <v>6.0579999999999998</v>
      </c>
      <c r="O10" s="143">
        <f>+'[1]Physionomie P'!G11</f>
        <v>105.97</v>
      </c>
      <c r="P10" s="143">
        <v>105.47</v>
      </c>
      <c r="Q10" s="143">
        <v>104.015</v>
      </c>
      <c r="R10" s="209">
        <f>+'[1]Physionomie P'!M11</f>
        <v>58.470855</v>
      </c>
      <c r="S10" s="209">
        <v>60.013122000000003</v>
      </c>
      <c r="T10" s="210">
        <v>59.490143000000003</v>
      </c>
      <c r="U10" s="26">
        <f>+'[1]Physionomie P'!P11</f>
        <v>8.3471943973311234E-3</v>
      </c>
      <c r="V10" s="1"/>
      <c r="W10" s="1"/>
      <c r="X10" s="1"/>
    </row>
    <row r="11" spans="1:24" s="27" customFormat="1">
      <c r="A11" s="23">
        <v>4</v>
      </c>
      <c r="B11" s="24" t="s">
        <v>29</v>
      </c>
      <c r="C11" s="144" t="s">
        <v>30</v>
      </c>
      <c r="D11" s="141" t="s">
        <v>21</v>
      </c>
      <c r="E11" s="142">
        <v>34083</v>
      </c>
      <c r="F11" s="142" t="s">
        <v>31</v>
      </c>
      <c r="G11" s="142">
        <v>34969</v>
      </c>
      <c r="H11" s="142">
        <v>34974</v>
      </c>
      <c r="I11" s="211">
        <v>44704</v>
      </c>
      <c r="J11" s="29">
        <v>4.4909999999999997</v>
      </c>
      <c r="K11" s="211">
        <v>45069</v>
      </c>
      <c r="L11" s="29">
        <v>5.4589999999999996</v>
      </c>
      <c r="M11" s="211">
        <v>45434</v>
      </c>
      <c r="N11" s="29">
        <v>5.4470000000000001</v>
      </c>
      <c r="O11" s="143">
        <f>+'[1]Physionomie P'!G12</f>
        <v>102.01300000000001</v>
      </c>
      <c r="P11" s="143">
        <v>101.715</v>
      </c>
      <c r="Q11" s="143">
        <v>101.87</v>
      </c>
      <c r="R11" s="209">
        <f>+'[1]Physionomie P'!M12</f>
        <v>51.025934999999997</v>
      </c>
      <c r="S11" s="209">
        <v>42.537559000000002</v>
      </c>
      <c r="T11" s="210">
        <v>45.037584000000003</v>
      </c>
      <c r="U11" s="26">
        <f>+'[1]Physionomie P'!P12</f>
        <v>7.284370969957289E-3</v>
      </c>
      <c r="V11" s="1"/>
      <c r="W11" s="1"/>
      <c r="X11" s="1"/>
    </row>
    <row r="12" spans="1:24" s="27" customFormat="1">
      <c r="A12" s="23">
        <v>5</v>
      </c>
      <c r="B12" s="24" t="s">
        <v>32</v>
      </c>
      <c r="C12" s="144" t="s">
        <v>33</v>
      </c>
      <c r="D12" s="146" t="s">
        <v>21</v>
      </c>
      <c r="E12" s="142">
        <v>35240</v>
      </c>
      <c r="F12" s="142" t="s">
        <v>34</v>
      </c>
      <c r="G12" s="142">
        <v>35416</v>
      </c>
      <c r="H12" s="142">
        <v>35436</v>
      </c>
      <c r="I12" s="211">
        <v>44699</v>
      </c>
      <c r="J12" s="29">
        <v>5.37</v>
      </c>
      <c r="K12" s="211">
        <v>45057</v>
      </c>
      <c r="L12" s="29">
        <v>5.8810000000000002</v>
      </c>
      <c r="M12" s="211">
        <v>45427</v>
      </c>
      <c r="N12" s="29">
        <v>6.7279999999999998</v>
      </c>
      <c r="O12" s="143">
        <f>+'[1]Physionomie P'!G13</f>
        <v>108.63500000000001</v>
      </c>
      <c r="P12" s="143">
        <v>108.20399999999999</v>
      </c>
      <c r="Q12" s="143">
        <v>107.14</v>
      </c>
      <c r="R12" s="209">
        <f>+'[1]Physionomie P'!M13</f>
        <v>272.13060300000001</v>
      </c>
      <c r="S12" s="209">
        <v>226.962841</v>
      </c>
      <c r="T12" s="210">
        <v>222.605726</v>
      </c>
      <c r="U12" s="26">
        <f>+'[1]Physionomie P'!P13</f>
        <v>3.8848876841358661E-2</v>
      </c>
      <c r="V12" s="1"/>
      <c r="W12" s="1"/>
      <c r="X12" s="1"/>
    </row>
    <row r="13" spans="1:24" s="27" customFormat="1" ht="24">
      <c r="A13" s="23">
        <v>6</v>
      </c>
      <c r="B13" s="24" t="s">
        <v>35</v>
      </c>
      <c r="C13" s="147" t="s">
        <v>20</v>
      </c>
      <c r="D13" s="148" t="s">
        <v>21</v>
      </c>
      <c r="E13" s="142">
        <v>35367</v>
      </c>
      <c r="F13" s="142" t="s">
        <v>36</v>
      </c>
      <c r="G13" s="142">
        <v>35458</v>
      </c>
      <c r="H13" s="142">
        <v>35464</v>
      </c>
      <c r="I13" s="211">
        <v>44704</v>
      </c>
      <c r="J13" s="29">
        <v>4.923</v>
      </c>
      <c r="K13" s="211">
        <v>45068</v>
      </c>
      <c r="L13" s="29">
        <v>5.6130000000000004</v>
      </c>
      <c r="M13" s="211">
        <v>45404</v>
      </c>
      <c r="N13" s="29">
        <v>7.0410000000000004</v>
      </c>
      <c r="O13" s="143">
        <f>+'[1]Physionomie P'!G14</f>
        <v>105.621</v>
      </c>
      <c r="P13" s="143">
        <v>105.76300000000001</v>
      </c>
      <c r="Q13" s="143">
        <v>104.28</v>
      </c>
      <c r="R13" s="209">
        <f>+'[1]Physionomie P'!M14</f>
        <v>169.29057</v>
      </c>
      <c r="S13" s="209">
        <v>178.86721199999999</v>
      </c>
      <c r="T13" s="210">
        <v>145.53551899999999</v>
      </c>
      <c r="U13" s="26">
        <f>+'[1]Physionomie P'!P14</f>
        <v>2.4167618165066893E-2</v>
      </c>
      <c r="V13" s="1"/>
      <c r="W13" s="1"/>
      <c r="X13" s="1"/>
    </row>
    <row r="14" spans="1:24" s="27" customFormat="1">
      <c r="A14" s="23">
        <v>7</v>
      </c>
      <c r="B14" s="24" t="s">
        <v>37</v>
      </c>
      <c r="C14" s="144" t="s">
        <v>38</v>
      </c>
      <c r="D14" s="146" t="s">
        <v>21</v>
      </c>
      <c r="E14" s="142">
        <v>35420</v>
      </c>
      <c r="F14" s="142" t="s">
        <v>39</v>
      </c>
      <c r="G14" s="142">
        <v>35474</v>
      </c>
      <c r="H14" s="142">
        <v>35481</v>
      </c>
      <c r="I14" s="211">
        <v>44697</v>
      </c>
      <c r="J14" s="29">
        <v>5.335</v>
      </c>
      <c r="K14" s="211">
        <v>45062</v>
      </c>
      <c r="L14" s="29">
        <v>5.5469999999999997</v>
      </c>
      <c r="M14" s="211">
        <v>45432</v>
      </c>
      <c r="N14" s="29">
        <v>6.1619999999999999</v>
      </c>
      <c r="O14" s="143">
        <f>+'[1]Physionomie P'!G15</f>
        <v>106.425</v>
      </c>
      <c r="P14" s="143">
        <v>105.95699999999999</v>
      </c>
      <c r="Q14" s="143">
        <v>105.178</v>
      </c>
      <c r="R14" s="209">
        <f>+'[1]Physionomie P'!M15</f>
        <v>165.39270500000001</v>
      </c>
      <c r="S14" s="209">
        <v>184.54872800000001</v>
      </c>
      <c r="T14" s="210">
        <v>209.907567</v>
      </c>
      <c r="U14" s="26">
        <f>+'[1]Physionomie P'!P15</f>
        <v>2.3611165948153816E-2</v>
      </c>
      <c r="V14" s="1"/>
      <c r="W14" s="1"/>
      <c r="X14" s="1"/>
    </row>
    <row r="15" spans="1:24" s="27" customFormat="1">
      <c r="A15" s="23">
        <v>8</v>
      </c>
      <c r="B15" s="24" t="s">
        <v>40</v>
      </c>
      <c r="C15" s="144" t="s">
        <v>41</v>
      </c>
      <c r="D15" s="141" t="s">
        <v>21</v>
      </c>
      <c r="E15" s="142">
        <v>35534</v>
      </c>
      <c r="F15" s="142" t="s">
        <v>42</v>
      </c>
      <c r="G15" s="142">
        <v>35704</v>
      </c>
      <c r="H15" s="142">
        <v>35744</v>
      </c>
      <c r="I15" s="211">
        <v>44704</v>
      </c>
      <c r="J15" s="29">
        <v>5.1980000000000004</v>
      </c>
      <c r="K15" s="211">
        <v>45061</v>
      </c>
      <c r="L15" s="29">
        <v>5.617</v>
      </c>
      <c r="M15" s="211">
        <v>45434</v>
      </c>
      <c r="N15" s="29">
        <v>6.6920000000000002</v>
      </c>
      <c r="O15" s="143">
        <f>+'[1]Physionomie P'!G16</f>
        <v>106.86199999999999</v>
      </c>
      <c r="P15" s="143">
        <v>106.08799999999999</v>
      </c>
      <c r="Q15" s="143">
        <v>104.732</v>
      </c>
      <c r="R15" s="209">
        <f>+'[1]Physionomie P'!M16</f>
        <v>97.655930999999995</v>
      </c>
      <c r="S15" s="209">
        <v>88.634395999999995</v>
      </c>
      <c r="T15" s="210">
        <v>105.925832</v>
      </c>
      <c r="U15" s="26">
        <f>+'[1]Physionomie P'!P16</f>
        <v>1.3941185572014547E-2</v>
      </c>
      <c r="V15" s="1"/>
      <c r="W15" s="1"/>
      <c r="X15" s="1"/>
    </row>
    <row r="16" spans="1:24" s="27" customFormat="1">
      <c r="A16" s="23">
        <v>9</v>
      </c>
      <c r="B16" s="24" t="s">
        <v>43</v>
      </c>
      <c r="C16" s="145" t="s">
        <v>44</v>
      </c>
      <c r="D16" s="141" t="s">
        <v>21</v>
      </c>
      <c r="E16" s="142">
        <v>35737</v>
      </c>
      <c r="F16" s="142" t="s">
        <v>45</v>
      </c>
      <c r="G16" s="142">
        <v>36054</v>
      </c>
      <c r="H16" s="142">
        <v>36075</v>
      </c>
      <c r="I16" s="211">
        <v>44697</v>
      </c>
      <c r="J16" s="29">
        <v>6.0129999999999999</v>
      </c>
      <c r="K16" s="208" t="s">
        <v>23</v>
      </c>
      <c r="L16" s="29"/>
      <c r="M16" s="208" t="s">
        <v>23</v>
      </c>
      <c r="N16" s="29"/>
      <c r="O16" s="143">
        <f>+'[1]Physionomie P'!G17</f>
        <v>125.57599999999999</v>
      </c>
      <c r="P16" s="143">
        <v>117.32</v>
      </c>
      <c r="Q16" s="143">
        <v>109.845</v>
      </c>
      <c r="R16" s="209">
        <f>+'[1]Physionomie P'!M17</f>
        <v>176.20063400000001</v>
      </c>
      <c r="S16" s="209">
        <v>162.003129</v>
      </c>
      <c r="T16" s="210">
        <v>160.11222100000001</v>
      </c>
      <c r="U16" s="26">
        <f>+'[1]Physionomie P'!P17</f>
        <v>2.5154086509099137E-2</v>
      </c>
      <c r="V16" s="1"/>
      <c r="W16" s="1"/>
      <c r="X16" s="1"/>
    </row>
    <row r="17" spans="1:24" s="27" customFormat="1">
      <c r="A17" s="23">
        <v>10</v>
      </c>
      <c r="B17" s="30" t="s">
        <v>46</v>
      </c>
      <c r="C17" s="144" t="s">
        <v>47</v>
      </c>
      <c r="D17" s="149" t="s">
        <v>21</v>
      </c>
      <c r="E17" s="142">
        <v>36535</v>
      </c>
      <c r="F17" s="142" t="s">
        <v>48</v>
      </c>
      <c r="G17" s="142">
        <v>36783</v>
      </c>
      <c r="H17" s="142">
        <v>36815</v>
      </c>
      <c r="I17" s="211" t="s">
        <v>23</v>
      </c>
      <c r="J17" s="29"/>
      <c r="K17" s="211" t="s">
        <v>23</v>
      </c>
      <c r="L17" s="29"/>
      <c r="M17" s="211" t="s">
        <v>23</v>
      </c>
      <c r="N17" s="29"/>
      <c r="O17" s="143">
        <f>+'[1]Physionomie P'!G18</f>
        <v>125.992</v>
      </c>
      <c r="P17" s="143">
        <v>117.462</v>
      </c>
      <c r="Q17" s="143">
        <v>110.505</v>
      </c>
      <c r="R17" s="209">
        <f>+'[1]Physionomie P'!M18</f>
        <v>59.054862</v>
      </c>
      <c r="S17" s="209">
        <v>38.425280000000001</v>
      </c>
      <c r="T17" s="210">
        <v>21.232049</v>
      </c>
      <c r="U17" s="26">
        <f>+'[1]Physionomie P'!P18</f>
        <v>8.4305661892846041E-3</v>
      </c>
      <c r="V17" s="1"/>
      <c r="W17" s="1"/>
      <c r="X17" s="1"/>
    </row>
    <row r="18" spans="1:24" s="27" customFormat="1">
      <c r="A18" s="23">
        <v>11</v>
      </c>
      <c r="B18" s="30" t="s">
        <v>49</v>
      </c>
      <c r="C18" s="144" t="s">
        <v>50</v>
      </c>
      <c r="D18" s="141" t="s">
        <v>21</v>
      </c>
      <c r="E18" s="31">
        <v>36411</v>
      </c>
      <c r="F18" s="31" t="s">
        <v>51</v>
      </c>
      <c r="G18" s="142">
        <v>36810</v>
      </c>
      <c r="H18" s="142">
        <v>36831</v>
      </c>
      <c r="I18" s="211">
        <v>44711</v>
      </c>
      <c r="J18" s="29">
        <v>5.2569999999999997</v>
      </c>
      <c r="K18" s="211">
        <v>45068</v>
      </c>
      <c r="L18" s="29">
        <v>5.52</v>
      </c>
      <c r="M18" s="211">
        <v>45432</v>
      </c>
      <c r="N18" s="29">
        <v>5.8869999999999996</v>
      </c>
      <c r="O18" s="143">
        <f>+'[1]Physionomie P'!G19</f>
        <v>107.369</v>
      </c>
      <c r="P18" s="143">
        <v>106.52200000000001</v>
      </c>
      <c r="Q18" s="143">
        <v>105.715</v>
      </c>
      <c r="R18" s="209">
        <f>+'[1]Physionomie P'!M19</f>
        <v>126.48987</v>
      </c>
      <c r="S18" s="209">
        <v>152.795413</v>
      </c>
      <c r="T18" s="210">
        <v>173.733971</v>
      </c>
      <c r="U18" s="26">
        <f>+'[1]Physionomie P'!P19</f>
        <v>1.8057466992455334E-2</v>
      </c>
      <c r="V18" s="1"/>
      <c r="W18" s="1"/>
      <c r="X18" s="1"/>
    </row>
    <row r="19" spans="1:24" s="27" customFormat="1">
      <c r="A19" s="23">
        <v>12</v>
      </c>
      <c r="B19" s="30" t="s">
        <v>52</v>
      </c>
      <c r="C19" s="144" t="s">
        <v>53</v>
      </c>
      <c r="D19" s="141" t="s">
        <v>21</v>
      </c>
      <c r="E19" s="32">
        <v>35278</v>
      </c>
      <c r="F19" s="142" t="s">
        <v>54</v>
      </c>
      <c r="G19" s="33">
        <v>36823</v>
      </c>
      <c r="H19" s="31">
        <v>36831</v>
      </c>
      <c r="I19" s="211">
        <v>44698</v>
      </c>
      <c r="J19" s="29">
        <v>3.9580000000000002</v>
      </c>
      <c r="K19" s="211">
        <v>45064</v>
      </c>
      <c r="L19" s="29">
        <v>3.8460000000000001</v>
      </c>
      <c r="M19" s="211">
        <v>45428</v>
      </c>
      <c r="N19" s="29">
        <v>4.6420000000000003</v>
      </c>
      <c r="O19" s="143">
        <f>+'[1]Physionomie P'!G20</f>
        <v>114.248</v>
      </c>
      <c r="P19" s="143">
        <v>112.492</v>
      </c>
      <c r="Q19" s="143">
        <v>110.511</v>
      </c>
      <c r="R19" s="209">
        <f>+'[1]Physionomie P'!M20</f>
        <v>54.000591</v>
      </c>
      <c r="S19" s="209">
        <v>64.298411999999999</v>
      </c>
      <c r="T19" s="210">
        <v>58.460394000000001</v>
      </c>
      <c r="U19" s="26">
        <f>+'[1]Physionomie P'!P20</f>
        <v>7.7090275257266109E-3</v>
      </c>
      <c r="V19" s="1"/>
      <c r="W19" s="1"/>
      <c r="X19" s="1"/>
    </row>
    <row r="20" spans="1:24" s="27" customFormat="1">
      <c r="A20" s="23">
        <v>13</v>
      </c>
      <c r="B20" s="30" t="s">
        <v>55</v>
      </c>
      <c r="C20" s="144" t="s">
        <v>56</v>
      </c>
      <c r="D20" s="149" t="s">
        <v>21</v>
      </c>
      <c r="E20" s="32">
        <v>36535</v>
      </c>
      <c r="F20" s="142" t="s">
        <v>57</v>
      </c>
      <c r="G20" s="33">
        <v>37001</v>
      </c>
      <c r="H20" s="32">
        <v>37043</v>
      </c>
      <c r="I20" s="208" t="s">
        <v>23</v>
      </c>
      <c r="J20" s="25"/>
      <c r="K20" s="208" t="s">
        <v>23</v>
      </c>
      <c r="L20" s="25"/>
      <c r="M20" s="208" t="s">
        <v>23</v>
      </c>
      <c r="N20" s="25"/>
      <c r="O20" s="143">
        <f>+'[1]Physionomie P'!G21</f>
        <v>147.96</v>
      </c>
      <c r="P20" s="143">
        <v>139.251</v>
      </c>
      <c r="Q20" s="143">
        <v>131.667</v>
      </c>
      <c r="R20" s="209">
        <f>+'[1]Physionomie P'!M21</f>
        <v>10.937374</v>
      </c>
      <c r="S20" s="209">
        <v>10.181495</v>
      </c>
      <c r="T20" s="210">
        <v>11.698726000000001</v>
      </c>
      <c r="U20" s="26">
        <f>+'[1]Physionomie P'!P21</f>
        <v>1.5613998969968045E-3</v>
      </c>
      <c r="V20" s="1"/>
      <c r="W20" s="1"/>
      <c r="X20" s="1"/>
    </row>
    <row r="21" spans="1:24" s="27" customFormat="1">
      <c r="A21" s="23">
        <v>14</v>
      </c>
      <c r="B21" s="34" t="s">
        <v>59</v>
      </c>
      <c r="C21" s="144" t="s">
        <v>389</v>
      </c>
      <c r="D21" s="149" t="s">
        <v>21</v>
      </c>
      <c r="E21" s="32">
        <v>36857</v>
      </c>
      <c r="F21" s="142" t="s">
        <v>60</v>
      </c>
      <c r="G21" s="33">
        <v>37228</v>
      </c>
      <c r="H21" s="32">
        <v>37242</v>
      </c>
      <c r="I21" s="211">
        <v>44686</v>
      </c>
      <c r="J21" s="29">
        <v>5.367</v>
      </c>
      <c r="K21" s="211">
        <v>45006</v>
      </c>
      <c r="L21" s="29">
        <v>5.8049999999999997</v>
      </c>
      <c r="M21" s="211">
        <v>45442</v>
      </c>
      <c r="N21" s="29">
        <v>5.8570000000000002</v>
      </c>
      <c r="O21" s="143">
        <f>+'[1]Physionomie P'!G22</f>
        <v>109.9</v>
      </c>
      <c r="P21" s="143">
        <v>108.991</v>
      </c>
      <c r="Q21" s="143">
        <v>107.96899999999999</v>
      </c>
      <c r="R21" s="209">
        <f>+'[1]Physionomie P'!M22</f>
        <v>38.536479</v>
      </c>
      <c r="S21" s="209">
        <v>39.103845</v>
      </c>
      <c r="T21" s="210">
        <v>29.416763</v>
      </c>
      <c r="U21" s="26">
        <f>+'[1]Physionomie P'!P22</f>
        <v>5.5013986301665754E-3</v>
      </c>
      <c r="V21" s="1"/>
      <c r="W21" s="1"/>
      <c r="X21" s="1"/>
    </row>
    <row r="22" spans="1:24" s="27" customFormat="1">
      <c r="A22" s="23">
        <v>15</v>
      </c>
      <c r="B22" s="34" t="s">
        <v>61</v>
      </c>
      <c r="C22" s="144" t="s">
        <v>62</v>
      </c>
      <c r="D22" s="149" t="s">
        <v>21</v>
      </c>
      <c r="E22" s="32">
        <v>37250</v>
      </c>
      <c r="F22" s="142" t="s">
        <v>63</v>
      </c>
      <c r="G22" s="33">
        <v>37379</v>
      </c>
      <c r="H22" s="32">
        <v>37396</v>
      </c>
      <c r="I22" s="211">
        <v>44712</v>
      </c>
      <c r="J22" s="29">
        <v>3.823</v>
      </c>
      <c r="K22" s="211">
        <v>45077</v>
      </c>
      <c r="L22" s="29">
        <v>4.6349999999999998</v>
      </c>
      <c r="M22" s="211">
        <v>45442</v>
      </c>
      <c r="N22" s="29">
        <v>7.07</v>
      </c>
      <c r="O22" s="143">
        <f>+'[1]Physionomie P'!G23</f>
        <v>110.285</v>
      </c>
      <c r="P22" s="143">
        <v>109.85599999999999</v>
      </c>
      <c r="Q22" s="143">
        <v>107.31699999999999</v>
      </c>
      <c r="R22" s="209">
        <f>+'[1]Physionomie P'!M23</f>
        <v>68.083070000000006</v>
      </c>
      <c r="S22" s="209">
        <v>61.004660000000001</v>
      </c>
      <c r="T22" s="210">
        <v>63.636937000000003</v>
      </c>
      <c r="U22" s="26">
        <f>+'[1]Physionomie P'!P23</f>
        <v>9.7194169720470607E-3</v>
      </c>
      <c r="V22" s="1"/>
      <c r="W22" s="1"/>
      <c r="X22" s="1"/>
    </row>
    <row r="23" spans="1:24" s="27" customFormat="1" ht="24">
      <c r="A23" s="23">
        <v>16</v>
      </c>
      <c r="B23" s="34" t="s">
        <v>64</v>
      </c>
      <c r="C23" s="150" t="s">
        <v>65</v>
      </c>
      <c r="D23" s="151" t="s">
        <v>66</v>
      </c>
      <c r="E23" s="32">
        <v>37754</v>
      </c>
      <c r="F23" s="142" t="s">
        <v>67</v>
      </c>
      <c r="G23" s="33">
        <v>37841</v>
      </c>
      <c r="H23" s="32">
        <v>37865</v>
      </c>
      <c r="I23" s="211">
        <v>44712</v>
      </c>
      <c r="J23" s="29">
        <v>5.1440000000000001</v>
      </c>
      <c r="K23" s="211">
        <v>45076</v>
      </c>
      <c r="L23" s="29">
        <v>5.601</v>
      </c>
      <c r="M23" s="211">
        <v>45442</v>
      </c>
      <c r="N23" s="29">
        <v>5.2220000000000004</v>
      </c>
      <c r="O23" s="143">
        <f>+'[1]Physionomie P'!G24</f>
        <v>113.029</v>
      </c>
      <c r="P23" s="143">
        <v>111.53</v>
      </c>
      <c r="Q23" s="143">
        <v>110.919</v>
      </c>
      <c r="R23" s="209">
        <f>+'[1]Physionomie P'!M24</f>
        <v>23.434273000000001</v>
      </c>
      <c r="S23" s="209">
        <v>30.445343000000001</v>
      </c>
      <c r="T23" s="210">
        <v>58.481254</v>
      </c>
      <c r="U23" s="26">
        <f>+'[1]Physionomie P'!P24</f>
        <v>3.3454347861191359E-3</v>
      </c>
      <c r="V23" s="1"/>
      <c r="W23" s="1"/>
      <c r="X23" s="1"/>
    </row>
    <row r="24" spans="1:24" s="27" customFormat="1" ht="24">
      <c r="A24" s="23">
        <v>17</v>
      </c>
      <c r="B24" s="34" t="s">
        <v>68</v>
      </c>
      <c r="C24" s="144" t="s">
        <v>20</v>
      </c>
      <c r="D24" s="152" t="s">
        <v>69</v>
      </c>
      <c r="E24" s="32">
        <v>38399</v>
      </c>
      <c r="F24" s="142" t="s">
        <v>70</v>
      </c>
      <c r="G24" s="33">
        <v>38548</v>
      </c>
      <c r="H24" s="32">
        <v>38565</v>
      </c>
      <c r="I24" s="211">
        <v>44704</v>
      </c>
      <c r="J24" s="29">
        <v>4.117</v>
      </c>
      <c r="K24" s="211">
        <v>45068</v>
      </c>
      <c r="L24" s="29">
        <v>4.4050000000000002</v>
      </c>
      <c r="M24" s="211">
        <v>45404</v>
      </c>
      <c r="N24" s="29">
        <v>5.4820000000000002</v>
      </c>
      <c r="O24" s="143">
        <f>+'[1]Physionomie P'!G25</f>
        <v>110.492</v>
      </c>
      <c r="P24" s="143">
        <v>109.84399999999999</v>
      </c>
      <c r="Q24" s="143">
        <v>108.35899999999999</v>
      </c>
      <c r="R24" s="209">
        <f>+'[1]Physionomie P'!M25</f>
        <v>16.959071999999999</v>
      </c>
      <c r="S24" s="209">
        <v>29.113538999999999</v>
      </c>
      <c r="T24" s="210">
        <v>19.828681</v>
      </c>
      <c r="U24" s="26">
        <f>+'[1]Physionomie P'!P25</f>
        <v>2.4210467040773581E-3</v>
      </c>
      <c r="V24" s="1"/>
      <c r="W24" s="1"/>
      <c r="X24" s="1"/>
    </row>
    <row r="25" spans="1:24" s="27" customFormat="1">
      <c r="A25" s="23">
        <v>18</v>
      </c>
      <c r="B25" s="35" t="s">
        <v>71</v>
      </c>
      <c r="C25" s="144" t="s">
        <v>30</v>
      </c>
      <c r="D25" s="151" t="s">
        <v>72</v>
      </c>
      <c r="E25" s="36">
        <v>38399</v>
      </c>
      <c r="F25" s="153" t="s">
        <v>73</v>
      </c>
      <c r="G25" s="37">
        <v>38831</v>
      </c>
      <c r="H25" s="38">
        <v>38847</v>
      </c>
      <c r="I25" s="211">
        <v>44706</v>
      </c>
      <c r="J25" s="29">
        <v>5.4189999999999996</v>
      </c>
      <c r="K25" s="211">
        <v>45071</v>
      </c>
      <c r="L25" s="29">
        <v>5.9740000000000002</v>
      </c>
      <c r="M25" s="211">
        <v>45427</v>
      </c>
      <c r="N25" s="29">
        <v>6.5670000000000002</v>
      </c>
      <c r="O25" s="143">
        <f>+'[1]Physionomie P'!G26</f>
        <v>109.949</v>
      </c>
      <c r="P25" s="143">
        <v>108.976</v>
      </c>
      <c r="Q25" s="143">
        <v>108.39100000000001</v>
      </c>
      <c r="R25" s="209">
        <f>+'[1]Physionomie P'!M26</f>
        <v>80.201853999999997</v>
      </c>
      <c r="S25" s="209">
        <v>73.063997999999998</v>
      </c>
      <c r="T25" s="210">
        <v>58.459076000000003</v>
      </c>
      <c r="U25" s="26">
        <f>+'[1]Physionomie P'!P26</f>
        <v>1.1449472841886247E-2</v>
      </c>
      <c r="V25" s="1"/>
      <c r="W25" s="1"/>
      <c r="X25" s="1"/>
    </row>
    <row r="26" spans="1:24" s="27" customFormat="1" ht="24">
      <c r="A26" s="23">
        <v>19</v>
      </c>
      <c r="B26" s="35" t="s">
        <v>74</v>
      </c>
      <c r="C26" s="147" t="s">
        <v>20</v>
      </c>
      <c r="D26" s="154" t="s">
        <v>75</v>
      </c>
      <c r="E26" s="36">
        <v>38490</v>
      </c>
      <c r="F26" s="153" t="s">
        <v>76</v>
      </c>
      <c r="G26" s="37">
        <v>38968</v>
      </c>
      <c r="H26" s="36">
        <v>39188</v>
      </c>
      <c r="I26" s="208" t="s">
        <v>23</v>
      </c>
      <c r="J26" s="25"/>
      <c r="K26" s="208" t="s">
        <v>23</v>
      </c>
      <c r="L26" s="25"/>
      <c r="M26" s="208" t="s">
        <v>23</v>
      </c>
      <c r="N26" s="25"/>
      <c r="O26" s="143">
        <f>+'[1]Physionomie P'!G27</f>
        <v>173.29599999999999</v>
      </c>
      <c r="P26" s="143">
        <v>161.97399999999999</v>
      </c>
      <c r="Q26" s="143">
        <v>151.565</v>
      </c>
      <c r="R26" s="209">
        <f>+'[1]Physionomie P'!M27</f>
        <v>898.53774799999997</v>
      </c>
      <c r="S26" s="209">
        <v>548.86737300000004</v>
      </c>
      <c r="T26" s="210">
        <v>424.89132699999999</v>
      </c>
      <c r="U26" s="26">
        <f>+'[1]Physionomie P'!P27</f>
        <v>0.12827363745401232</v>
      </c>
      <c r="V26" s="1"/>
      <c r="W26" s="1"/>
      <c r="X26" s="1"/>
    </row>
    <row r="27" spans="1:24" s="27" customFormat="1">
      <c r="A27" s="23">
        <v>20</v>
      </c>
      <c r="B27" s="39" t="s">
        <v>77</v>
      </c>
      <c r="C27" s="144" t="s">
        <v>78</v>
      </c>
      <c r="D27" s="151" t="s">
        <v>79</v>
      </c>
      <c r="E27" s="36">
        <v>39029</v>
      </c>
      <c r="F27" s="153" t="s">
        <v>80</v>
      </c>
      <c r="G27" s="37">
        <v>39167</v>
      </c>
      <c r="H27" s="36">
        <v>39209</v>
      </c>
      <c r="I27" s="211">
        <v>44706</v>
      </c>
      <c r="J27" s="29">
        <v>6.4119999999999999</v>
      </c>
      <c r="K27" s="211">
        <v>45076</v>
      </c>
      <c r="L27" s="29">
        <v>6.7859999999999996</v>
      </c>
      <c r="M27" s="211">
        <v>45440</v>
      </c>
      <c r="N27" s="29">
        <v>7.0869999999999997</v>
      </c>
      <c r="O27" s="143">
        <f>+'[1]Physionomie P'!G28</f>
        <v>108.18899999999999</v>
      </c>
      <c r="P27" s="143">
        <v>107.81399999999999</v>
      </c>
      <c r="Q27" s="143">
        <v>107.55</v>
      </c>
      <c r="R27" s="209">
        <f>+'[1]Physionomie P'!M28</f>
        <v>118.63171</v>
      </c>
      <c r="S27" s="209">
        <v>124.75721</v>
      </c>
      <c r="T27" s="210">
        <v>167.121985</v>
      </c>
      <c r="U27" s="26">
        <f>+'[1]Physionomie P'!P28</f>
        <v>1.6935650163792039E-2</v>
      </c>
      <c r="V27" s="1"/>
      <c r="W27" s="1"/>
      <c r="X27" s="1"/>
    </row>
    <row r="28" spans="1:24" s="27" customFormat="1">
      <c r="A28" s="23">
        <v>21</v>
      </c>
      <c r="B28" s="39" t="s">
        <v>81</v>
      </c>
      <c r="C28" s="144" t="s">
        <v>82</v>
      </c>
      <c r="D28" s="151" t="s">
        <v>83</v>
      </c>
      <c r="E28" s="36">
        <v>39078</v>
      </c>
      <c r="F28" s="153" t="s">
        <v>84</v>
      </c>
      <c r="G28" s="37">
        <v>39470</v>
      </c>
      <c r="H28" s="38">
        <v>39489</v>
      </c>
      <c r="I28" s="212" t="s">
        <v>23</v>
      </c>
      <c r="J28" s="25"/>
      <c r="K28" s="212" t="s">
        <v>23</v>
      </c>
      <c r="L28" s="25"/>
      <c r="M28" s="212" t="s">
        <v>23</v>
      </c>
      <c r="N28" s="25"/>
      <c r="O28" s="143">
        <f>+'[1]Physionomie P'!G29</f>
        <v>141.042</v>
      </c>
      <c r="P28" s="143">
        <v>133.87</v>
      </c>
      <c r="Q28" s="143">
        <v>126.312</v>
      </c>
      <c r="R28" s="209">
        <f>+'[1]Physionomie P'!M29</f>
        <v>3.4995470000000002</v>
      </c>
      <c r="S28" s="209">
        <v>5.0014060000000002</v>
      </c>
      <c r="T28" s="210">
        <v>5.264723</v>
      </c>
      <c r="U28" s="26">
        <f>+'[1]Physionomie P'!P29</f>
        <v>4.9958905358228373E-4</v>
      </c>
      <c r="V28" s="1"/>
      <c r="W28" s="1"/>
      <c r="X28" s="1"/>
    </row>
    <row r="29" spans="1:24" s="27" customFormat="1" ht="24">
      <c r="A29" s="23">
        <v>22</v>
      </c>
      <c r="B29" s="39" t="s">
        <v>85</v>
      </c>
      <c r="C29" s="144" t="s">
        <v>86</v>
      </c>
      <c r="D29" s="151" t="s">
        <v>87</v>
      </c>
      <c r="E29" s="213">
        <v>39078</v>
      </c>
      <c r="F29" s="153" t="s">
        <v>88</v>
      </c>
      <c r="G29" s="37">
        <v>39589</v>
      </c>
      <c r="H29" s="38">
        <v>39604</v>
      </c>
      <c r="I29" s="211">
        <v>44704</v>
      </c>
      <c r="J29" s="29">
        <v>3.01</v>
      </c>
      <c r="K29" s="211">
        <v>45076</v>
      </c>
      <c r="L29" s="29">
        <v>3.0379999999999998</v>
      </c>
      <c r="M29" s="211">
        <v>45442</v>
      </c>
      <c r="N29" s="29">
        <v>3.5419999999999998</v>
      </c>
      <c r="O29" s="143">
        <f>+'[1]Physionomie P'!G30</f>
        <v>110.373</v>
      </c>
      <c r="P29" s="143">
        <v>108.29900000000001</v>
      </c>
      <c r="Q29" s="143">
        <v>107.499</v>
      </c>
      <c r="R29" s="209">
        <f>+'[1]Physionomie P'!M30</f>
        <v>2.648396</v>
      </c>
      <c r="S29" s="209">
        <v>1.038916</v>
      </c>
      <c r="T29" s="210">
        <v>1.126482</v>
      </c>
      <c r="U29" s="26">
        <f>+'[1]Physionomie P'!P30</f>
        <v>3.7808026328867871E-4</v>
      </c>
      <c r="V29" s="1"/>
      <c r="W29" s="1"/>
      <c r="X29" s="1"/>
    </row>
    <row r="30" spans="1:24" s="27" customFormat="1">
      <c r="A30" s="23">
        <v>23</v>
      </c>
      <c r="B30" s="39" t="s">
        <v>89</v>
      </c>
      <c r="C30" s="144" t="s">
        <v>90</v>
      </c>
      <c r="D30" s="151" t="s">
        <v>91</v>
      </c>
      <c r="E30" s="213">
        <v>39421</v>
      </c>
      <c r="F30" s="153" t="s">
        <v>92</v>
      </c>
      <c r="G30" s="37">
        <v>39666</v>
      </c>
      <c r="H30" s="38">
        <v>39706</v>
      </c>
      <c r="I30" s="211">
        <v>44707</v>
      </c>
      <c r="J30" s="29">
        <v>4.5339999999999998</v>
      </c>
      <c r="K30" s="211">
        <v>45076</v>
      </c>
      <c r="L30" s="29">
        <v>4.9390000000000001</v>
      </c>
      <c r="M30" s="211">
        <v>45441</v>
      </c>
      <c r="N30" s="29">
        <v>4.3129999999999997</v>
      </c>
      <c r="O30" s="143">
        <f>+'[1]Physionomie P'!G31</f>
        <v>103.32299999999999</v>
      </c>
      <c r="P30" s="143">
        <v>102.982</v>
      </c>
      <c r="Q30" s="143">
        <v>103.44</v>
      </c>
      <c r="R30" s="209">
        <f>+'[1]Physionomie P'!M31</f>
        <v>10.606061</v>
      </c>
      <c r="S30" s="209">
        <v>11.830106000000001</v>
      </c>
      <c r="T30" s="210">
        <v>11.377399</v>
      </c>
      <c r="U30" s="26">
        <f>+'[1]Physionomie P'!P31</f>
        <v>1.5141022472982843E-3</v>
      </c>
      <c r="V30" s="1"/>
      <c r="W30" s="1"/>
      <c r="X30" s="1"/>
    </row>
    <row r="31" spans="1:24" s="27" customFormat="1">
      <c r="A31" s="23">
        <v>24</v>
      </c>
      <c r="B31" s="39" t="s">
        <v>93</v>
      </c>
      <c r="C31" s="144" t="s">
        <v>41</v>
      </c>
      <c r="D31" s="151" t="s">
        <v>94</v>
      </c>
      <c r="E31" s="153">
        <v>39686</v>
      </c>
      <c r="F31" s="153" t="s">
        <v>95</v>
      </c>
      <c r="G31" s="153">
        <v>39945</v>
      </c>
      <c r="H31" s="153">
        <v>40000</v>
      </c>
      <c r="I31" s="208" t="s">
        <v>23</v>
      </c>
      <c r="J31" s="25"/>
      <c r="K31" s="208" t="s">
        <v>23</v>
      </c>
      <c r="L31" s="25"/>
      <c r="M31" s="208" t="s">
        <v>23</v>
      </c>
      <c r="N31" s="25"/>
      <c r="O31" s="143">
        <f>+'[1]Physionomie P'!G32</f>
        <v>143.75</v>
      </c>
      <c r="P31" s="143">
        <v>134.03</v>
      </c>
      <c r="Q31" s="143">
        <v>125.43</v>
      </c>
      <c r="R31" s="209">
        <f>+'[1]Physionomie P'!M32</f>
        <v>172.56720300000001</v>
      </c>
      <c r="S31" s="209">
        <v>141.62273300000001</v>
      </c>
      <c r="T31" s="210">
        <v>143.081873</v>
      </c>
      <c r="U31" s="26">
        <f>+'[1]Physionomie P'!P32</f>
        <v>2.4635384415786336E-2</v>
      </c>
      <c r="V31" s="1"/>
      <c r="W31" s="1"/>
      <c r="X31" s="1"/>
    </row>
    <row r="32" spans="1:24" s="27" customFormat="1">
      <c r="A32" s="23">
        <v>25</v>
      </c>
      <c r="B32" s="39" t="s">
        <v>96</v>
      </c>
      <c r="C32" s="144" t="s">
        <v>97</v>
      </c>
      <c r="D32" s="151" t="s">
        <v>98</v>
      </c>
      <c r="E32" s="153">
        <v>39812</v>
      </c>
      <c r="F32" s="153" t="s">
        <v>99</v>
      </c>
      <c r="G32" s="153">
        <v>40178</v>
      </c>
      <c r="H32" s="153">
        <v>40211</v>
      </c>
      <c r="I32" s="211">
        <v>44698</v>
      </c>
      <c r="J32" s="29">
        <v>3.891</v>
      </c>
      <c r="K32" s="211">
        <v>45076</v>
      </c>
      <c r="L32" s="29">
        <v>4.0739999999999998</v>
      </c>
      <c r="M32" s="211">
        <v>45442</v>
      </c>
      <c r="N32" s="29">
        <v>5.8849999999999998</v>
      </c>
      <c r="O32" s="143">
        <f>+'[1]Physionomie P'!G33</f>
        <v>108.149</v>
      </c>
      <c r="P32" s="143">
        <v>107.593</v>
      </c>
      <c r="Q32" s="143">
        <v>105.655</v>
      </c>
      <c r="R32" s="209">
        <f>+'[1]Physionomie P'!M33</f>
        <v>14.303385</v>
      </c>
      <c r="S32" s="209">
        <v>12.14429</v>
      </c>
      <c r="T32" s="210">
        <v>10.740012</v>
      </c>
      <c r="U32" s="41">
        <f>+'[1]Physionomie P'!P33</f>
        <v>2.0419255907044632E-3</v>
      </c>
      <c r="V32" s="1"/>
      <c r="W32" s="1"/>
      <c r="X32" s="1"/>
    </row>
    <row r="33" spans="1:24" s="42" customFormat="1" ht="12">
      <c r="A33" s="23">
        <v>26</v>
      </c>
      <c r="B33" s="39" t="s">
        <v>100</v>
      </c>
      <c r="C33" s="145" t="s">
        <v>388</v>
      </c>
      <c r="D33" s="146" t="s">
        <v>21</v>
      </c>
      <c r="E33" s="153">
        <v>35737</v>
      </c>
      <c r="F33" s="153" t="s">
        <v>101</v>
      </c>
      <c r="G33" s="153">
        <v>36152</v>
      </c>
      <c r="H33" s="153">
        <v>36192</v>
      </c>
      <c r="I33" s="211" t="s">
        <v>23</v>
      </c>
      <c r="J33" s="29"/>
      <c r="K33" s="211" t="s">
        <v>23</v>
      </c>
      <c r="L33" s="29"/>
      <c r="M33" s="211" t="s">
        <v>23</v>
      </c>
      <c r="N33" s="29"/>
      <c r="O33" s="143">
        <f>+'[1]Physionomie P'!G34</f>
        <v>142.702</v>
      </c>
      <c r="P33" s="143">
        <v>133.90899999999999</v>
      </c>
      <c r="Q33" s="143">
        <v>126.02500000000001</v>
      </c>
      <c r="R33" s="209">
        <f>+'[1]Physionomie P'!M34</f>
        <v>185.21829199999999</v>
      </c>
      <c r="S33" s="209">
        <v>132.846542</v>
      </c>
      <c r="T33" s="210">
        <v>106.377259</v>
      </c>
      <c r="U33" s="41">
        <f>+'[1]Physionomie P'!P34</f>
        <v>2.6441431192782111E-2</v>
      </c>
    </row>
    <row r="34" spans="1:24" s="42" customFormat="1" ht="12">
      <c r="A34" s="23">
        <v>27</v>
      </c>
      <c r="B34" s="43" t="s">
        <v>102</v>
      </c>
      <c r="C34" s="144" t="s">
        <v>38</v>
      </c>
      <c r="D34" s="155" t="s">
        <v>103</v>
      </c>
      <c r="E34" s="153">
        <v>42243</v>
      </c>
      <c r="F34" s="153" t="s">
        <v>104</v>
      </c>
      <c r="G34" s="153">
        <v>42984</v>
      </c>
      <c r="H34" s="153">
        <v>42996</v>
      </c>
      <c r="I34" s="211" t="s">
        <v>23</v>
      </c>
      <c r="J34" s="29"/>
      <c r="K34" s="211" t="s">
        <v>23</v>
      </c>
      <c r="L34" s="29"/>
      <c r="M34" s="211" t="s">
        <v>23</v>
      </c>
      <c r="N34" s="29"/>
      <c r="O34" s="143">
        <f>+'[1]Physionomie P'!G35</f>
        <v>155.52199999999999</v>
      </c>
      <c r="P34" s="143">
        <v>145.572</v>
      </c>
      <c r="Q34" s="143">
        <v>136.512</v>
      </c>
      <c r="R34" s="209">
        <f>+'[1]Physionomie P'!M35</f>
        <v>221.141392</v>
      </c>
      <c r="S34" s="209">
        <v>185.75385299999999</v>
      </c>
      <c r="T34" s="210">
        <v>163.32851600000001</v>
      </c>
      <c r="U34" s="41">
        <f>+'[1]Physionomie P'!P35</f>
        <v>3.1569748523780021E-2</v>
      </c>
    </row>
    <row r="35" spans="1:24" s="42" customFormat="1" ht="12">
      <c r="A35" s="23">
        <v>28</v>
      </c>
      <c r="B35" s="43" t="s">
        <v>105</v>
      </c>
      <c r="C35" s="144" t="s">
        <v>62</v>
      </c>
      <c r="D35" s="155" t="s">
        <v>106</v>
      </c>
      <c r="E35" s="153">
        <v>43151</v>
      </c>
      <c r="F35" s="153" t="s">
        <v>107</v>
      </c>
      <c r="G35" s="153">
        <v>43368</v>
      </c>
      <c r="H35" s="153">
        <v>43370</v>
      </c>
      <c r="I35" s="211" t="s">
        <v>23</v>
      </c>
      <c r="J35" s="29"/>
      <c r="K35" s="211" t="s">
        <v>23</v>
      </c>
      <c r="L35" s="29"/>
      <c r="M35" s="211" t="s">
        <v>23</v>
      </c>
      <c r="N35" s="29"/>
      <c r="O35" s="143">
        <f>+'[1]Physionomie P'!G36</f>
        <v>152.977</v>
      </c>
      <c r="P35" s="143">
        <v>142.304</v>
      </c>
      <c r="Q35" s="143">
        <v>132.51599999999999</v>
      </c>
      <c r="R35" s="209">
        <f>+'[1]Physionomie P'!M36</f>
        <v>782.61147800000003</v>
      </c>
      <c r="S35" s="209">
        <v>625.06942000000004</v>
      </c>
      <c r="T35" s="210">
        <v>511.28280599999999</v>
      </c>
      <c r="U35" s="41">
        <f>+'[1]Physionomie P'!P36</f>
        <v>0.11172421105264545</v>
      </c>
    </row>
    <row r="36" spans="1:24" s="42" customFormat="1" ht="12">
      <c r="A36" s="23">
        <v>29</v>
      </c>
      <c r="B36" s="39" t="s">
        <v>108</v>
      </c>
      <c r="C36" s="144" t="s">
        <v>30</v>
      </c>
      <c r="D36" s="141" t="s">
        <v>21</v>
      </c>
      <c r="E36" s="156">
        <v>33670</v>
      </c>
      <c r="F36" s="156" t="s">
        <v>109</v>
      </c>
      <c r="G36" s="156">
        <v>33822</v>
      </c>
      <c r="H36" s="156">
        <v>33878</v>
      </c>
      <c r="I36" s="212" t="s">
        <v>23</v>
      </c>
      <c r="J36" s="25"/>
      <c r="K36" s="212" t="s">
        <v>23</v>
      </c>
      <c r="L36" s="25"/>
      <c r="M36" s="212" t="s">
        <v>23</v>
      </c>
      <c r="N36" s="25"/>
      <c r="O36" s="143">
        <f>+'[1]Physionomie P'!G37</f>
        <v>57.433999999999997</v>
      </c>
      <c r="P36" s="143">
        <v>53.81</v>
      </c>
      <c r="Q36" s="143">
        <v>50.817999999999998</v>
      </c>
      <c r="R36" s="209">
        <f>+'[1]Physionomie P'!M37</f>
        <v>41.532130000000002</v>
      </c>
      <c r="S36" s="209">
        <v>23.949733999999999</v>
      </c>
      <c r="T36" s="210">
        <v>22.104251999999999</v>
      </c>
      <c r="U36" s="41">
        <f>+'[1]Physionomie P'!P37</f>
        <v>5.9290523944831638E-3</v>
      </c>
    </row>
    <row r="37" spans="1:24" s="42" customFormat="1" ht="12">
      <c r="A37" s="23">
        <v>30</v>
      </c>
      <c r="B37" s="39" t="s">
        <v>110</v>
      </c>
      <c r="C37" s="144" t="s">
        <v>41</v>
      </c>
      <c r="D37" s="141" t="s">
        <v>21</v>
      </c>
      <c r="E37" s="156">
        <v>34377</v>
      </c>
      <c r="F37" s="156" t="s">
        <v>111</v>
      </c>
      <c r="G37" s="156">
        <v>34589</v>
      </c>
      <c r="H37" s="156">
        <v>34599</v>
      </c>
      <c r="I37" s="212" t="s">
        <v>23</v>
      </c>
      <c r="J37" s="25"/>
      <c r="K37" s="212" t="s">
        <v>23</v>
      </c>
      <c r="L37" s="25"/>
      <c r="M37" s="212" t="s">
        <v>23</v>
      </c>
      <c r="N37" s="29"/>
      <c r="O37" s="143">
        <f>+'[1]Physionomie P'!G38</f>
        <v>42.283000000000001</v>
      </c>
      <c r="P37" s="143">
        <v>39.375</v>
      </c>
      <c r="Q37" s="143">
        <v>36.81</v>
      </c>
      <c r="R37" s="209">
        <f>+'[1]Physionomie P'!M38</f>
        <v>30.536569</v>
      </c>
      <c r="S37" s="209">
        <v>22.387554000000002</v>
      </c>
      <c r="T37" s="210">
        <v>20.010278</v>
      </c>
      <c r="U37" s="41">
        <f>+'[1]Physionomie P'!P38</f>
        <v>4.3593458257197579E-3</v>
      </c>
    </row>
    <row r="38" spans="1:24" s="42" customFormat="1" ht="12">
      <c r="A38" s="23">
        <v>31</v>
      </c>
      <c r="B38" s="39" t="s">
        <v>393</v>
      </c>
      <c r="C38" s="144" t="s">
        <v>25</v>
      </c>
      <c r="D38" s="152" t="s">
        <v>394</v>
      </c>
      <c r="E38" s="156">
        <v>45120</v>
      </c>
      <c r="F38" s="156" t="s">
        <v>395</v>
      </c>
      <c r="G38" s="156">
        <v>45622</v>
      </c>
      <c r="H38" s="156">
        <v>45630</v>
      </c>
      <c r="I38" s="214" t="s">
        <v>21</v>
      </c>
      <c r="J38" s="25"/>
      <c r="K38" s="214" t="s">
        <v>21</v>
      </c>
      <c r="L38" s="25"/>
      <c r="M38" s="212" t="s">
        <v>23</v>
      </c>
      <c r="N38" s="29"/>
      <c r="O38" s="143">
        <f>+'[1]Physionomie P'!G39</f>
        <v>100.604</v>
      </c>
      <c r="P38" s="157" t="s">
        <v>21</v>
      </c>
      <c r="Q38" s="157" t="s">
        <v>21</v>
      </c>
      <c r="R38" s="209">
        <f>+'[1]Physionomie P'!M39</f>
        <v>136.870735</v>
      </c>
      <c r="S38" s="215" t="s">
        <v>21</v>
      </c>
      <c r="T38" s="216" t="s">
        <v>21</v>
      </c>
      <c r="U38" s="41">
        <f>+'[1]Physionomie P'!P39</f>
        <v>1.9539420662663353E-2</v>
      </c>
    </row>
    <row r="39" spans="1:24" s="42" customFormat="1" ht="12.75" thickBot="1">
      <c r="A39" s="23">
        <v>32</v>
      </c>
      <c r="B39" s="39" t="s">
        <v>396</v>
      </c>
      <c r="C39" s="158" t="s">
        <v>53</v>
      </c>
      <c r="D39" s="155" t="s">
        <v>397</v>
      </c>
      <c r="E39" s="153">
        <v>45454</v>
      </c>
      <c r="F39" s="153" t="s">
        <v>398</v>
      </c>
      <c r="G39" s="153">
        <v>45629</v>
      </c>
      <c r="H39" s="153">
        <v>45631</v>
      </c>
      <c r="I39" s="214" t="s">
        <v>21</v>
      </c>
      <c r="J39" s="25"/>
      <c r="K39" s="214" t="s">
        <v>21</v>
      </c>
      <c r="L39" s="25"/>
      <c r="M39" s="212" t="s">
        <v>23</v>
      </c>
      <c r="N39" s="25"/>
      <c r="O39" s="143">
        <f>+'[1]Physionomie P'!G40</f>
        <v>101.361</v>
      </c>
      <c r="P39" s="157" t="s">
        <v>21</v>
      </c>
      <c r="Q39" s="157" t="s">
        <v>21</v>
      </c>
      <c r="R39" s="209">
        <f>+'[1]Physionomie P'!M40</f>
        <v>133.51156</v>
      </c>
      <c r="S39" s="215" t="s">
        <v>21</v>
      </c>
      <c r="T39" s="216" t="s">
        <v>21</v>
      </c>
      <c r="U39" s="41">
        <f>+'[1]Physionomie P'!P40</f>
        <v>1.9059870864055913E-2</v>
      </c>
    </row>
    <row r="40" spans="1:24" s="27" customFormat="1" ht="15.75" thickTop="1">
      <c r="A40" s="113">
        <v>33</v>
      </c>
      <c r="B40" s="114" t="s">
        <v>112</v>
      </c>
      <c r="C40" s="115" t="s">
        <v>113</v>
      </c>
      <c r="D40" s="103" t="s">
        <v>114</v>
      </c>
      <c r="E40" s="104">
        <v>38420</v>
      </c>
      <c r="F40" s="104" t="s">
        <v>115</v>
      </c>
      <c r="G40" s="104">
        <v>38702</v>
      </c>
      <c r="H40" s="104">
        <v>38740</v>
      </c>
      <c r="I40" s="105" t="s">
        <v>23</v>
      </c>
      <c r="J40" s="109"/>
      <c r="K40" s="105" t="s">
        <v>23</v>
      </c>
      <c r="L40" s="109"/>
      <c r="M40" s="105" t="s">
        <v>23</v>
      </c>
      <c r="N40" s="109"/>
      <c r="O40" s="159">
        <f>+'[1]Physionomie P'!G41</f>
        <v>2.3460000000000001</v>
      </c>
      <c r="P40" s="159">
        <v>2.1909999999999998</v>
      </c>
      <c r="Q40" s="159">
        <v>2.0649999999999999</v>
      </c>
      <c r="R40" s="116">
        <f>+'[1]Physionomie P'!M41</f>
        <v>7.1119000000000003</v>
      </c>
      <c r="S40" s="116">
        <v>5.4028859999999996</v>
      </c>
      <c r="T40" s="117">
        <v>5.028035</v>
      </c>
      <c r="U40" s="118">
        <f>+'[1]Physionomie P'!P41</f>
        <v>1.0152820894166713E-3</v>
      </c>
      <c r="V40" s="1"/>
      <c r="W40" s="1"/>
      <c r="X40" s="1"/>
    </row>
    <row r="41" spans="1:24" s="27" customFormat="1">
      <c r="A41" s="23">
        <v>34</v>
      </c>
      <c r="B41" s="39" t="s">
        <v>116</v>
      </c>
      <c r="C41" s="144" t="s">
        <v>53</v>
      </c>
      <c r="D41" s="153" t="s">
        <v>117</v>
      </c>
      <c r="E41" s="153">
        <v>38861</v>
      </c>
      <c r="F41" s="153" t="s">
        <v>118</v>
      </c>
      <c r="G41" s="153">
        <v>39079</v>
      </c>
      <c r="H41" s="153">
        <v>39084</v>
      </c>
      <c r="I41" s="211" t="s">
        <v>23</v>
      </c>
      <c r="J41" s="29"/>
      <c r="K41" s="211" t="s">
        <v>23</v>
      </c>
      <c r="L41" s="29"/>
      <c r="M41" s="211" t="s">
        <v>23</v>
      </c>
      <c r="N41" s="29"/>
      <c r="O41" s="143">
        <f>+'[1]Physionomie P'!G42</f>
        <v>22.120999999999999</v>
      </c>
      <c r="P41" s="143">
        <v>20.763999999999999</v>
      </c>
      <c r="Q41" s="143">
        <v>19.475999999999999</v>
      </c>
      <c r="R41" s="209">
        <f>+'[1]Physionomie P'!M42</f>
        <v>72.357772999999995</v>
      </c>
      <c r="S41" s="209">
        <v>104.373226</v>
      </c>
      <c r="T41" s="210">
        <v>112.210988</v>
      </c>
      <c r="U41" s="26">
        <f>+'[1]Physionomie P'!P42</f>
        <v>1.0329665906013469E-2</v>
      </c>
      <c r="V41" s="1"/>
      <c r="W41" s="1"/>
      <c r="X41" s="1"/>
    </row>
    <row r="42" spans="1:24" s="27" customFormat="1">
      <c r="A42" s="23">
        <v>35</v>
      </c>
      <c r="B42" s="39" t="s">
        <v>390</v>
      </c>
      <c r="C42" s="144" t="s">
        <v>53</v>
      </c>
      <c r="D42" s="153" t="s">
        <v>119</v>
      </c>
      <c r="E42" s="153">
        <v>38861</v>
      </c>
      <c r="F42" s="153" t="s">
        <v>120</v>
      </c>
      <c r="G42" s="153">
        <v>39079</v>
      </c>
      <c r="H42" s="153">
        <v>39084</v>
      </c>
      <c r="I42" s="212" t="s">
        <v>23</v>
      </c>
      <c r="J42" s="25"/>
      <c r="K42" s="212" t="s">
        <v>23</v>
      </c>
      <c r="L42" s="25"/>
      <c r="M42" s="212" t="s">
        <v>23</v>
      </c>
      <c r="N42" s="25"/>
      <c r="O42" s="143" t="s">
        <v>58</v>
      </c>
      <c r="P42" s="143">
        <v>13.198</v>
      </c>
      <c r="Q42" s="143">
        <v>12.625999999999999</v>
      </c>
      <c r="R42" s="209">
        <f>+'[1]Physionomie P'!M43</f>
        <v>0.113638</v>
      </c>
      <c r="S42" s="209">
        <v>0.56234799999999996</v>
      </c>
      <c r="T42" s="210">
        <v>0.64901399999999998</v>
      </c>
      <c r="U42" s="26">
        <f>+'[1]Physionomie P'!P43</f>
        <v>1.6222757079983081E-5</v>
      </c>
      <c r="V42" s="1"/>
      <c r="W42" s="1"/>
      <c r="X42" s="1"/>
    </row>
    <row r="43" spans="1:24" s="27" customFormat="1" ht="24">
      <c r="A43" s="23">
        <v>36</v>
      </c>
      <c r="B43" s="39" t="s">
        <v>121</v>
      </c>
      <c r="C43" s="150" t="s">
        <v>122</v>
      </c>
      <c r="D43" s="155" t="s">
        <v>123</v>
      </c>
      <c r="E43" s="153">
        <v>39538</v>
      </c>
      <c r="F43" s="153" t="s">
        <v>124</v>
      </c>
      <c r="G43" s="153">
        <v>39734</v>
      </c>
      <c r="H43" s="153">
        <v>39762</v>
      </c>
      <c r="I43" s="211">
        <v>44693</v>
      </c>
      <c r="J43" s="29">
        <v>4.181</v>
      </c>
      <c r="K43" s="211">
        <v>45057</v>
      </c>
      <c r="L43" s="29">
        <v>3.9830000000000001</v>
      </c>
      <c r="M43" s="211">
        <v>45427</v>
      </c>
      <c r="N43" s="29">
        <v>5.3719999999999999</v>
      </c>
      <c r="O43" s="143">
        <f>+'[1]Physionomie P'!G44</f>
        <v>115.67</v>
      </c>
      <c r="P43" s="143">
        <v>115.30200000000001</v>
      </c>
      <c r="Q43" s="143">
        <v>113.02500000000001</v>
      </c>
      <c r="R43" s="209">
        <f>+'[1]Physionomie P'!M44</f>
        <v>2.7690260000000002</v>
      </c>
      <c r="S43" s="209">
        <v>2.275385</v>
      </c>
      <c r="T43" s="210">
        <v>3.2025809999999999</v>
      </c>
      <c r="U43" s="26">
        <f>+'[1]Physionomie P'!P44</f>
        <v>3.9530118574910889E-4</v>
      </c>
      <c r="V43" s="1"/>
      <c r="W43" s="1"/>
      <c r="X43" s="1"/>
    </row>
    <row r="44" spans="1:24" s="27" customFormat="1">
      <c r="A44" s="23">
        <v>37</v>
      </c>
      <c r="B44" s="39" t="s">
        <v>125</v>
      </c>
      <c r="C44" s="144" t="s">
        <v>126</v>
      </c>
      <c r="D44" s="155" t="s">
        <v>127</v>
      </c>
      <c r="E44" s="153">
        <v>40443</v>
      </c>
      <c r="F44" s="153" t="s">
        <v>128</v>
      </c>
      <c r="G44" s="153">
        <v>40511</v>
      </c>
      <c r="H44" s="153">
        <v>40543</v>
      </c>
      <c r="I44" s="211">
        <v>44708</v>
      </c>
      <c r="J44" s="29">
        <v>5.4340000000000002</v>
      </c>
      <c r="K44" s="211">
        <v>45072</v>
      </c>
      <c r="L44" s="29">
        <v>5.6139999999999999</v>
      </c>
      <c r="M44" s="211">
        <v>45443</v>
      </c>
      <c r="N44" s="29">
        <v>7.1029999999999998</v>
      </c>
      <c r="O44" s="143">
        <f>+'[1]Physionomie P'!G45</f>
        <v>107.952</v>
      </c>
      <c r="P44" s="143">
        <v>107.664</v>
      </c>
      <c r="Q44" s="143">
        <v>106.705</v>
      </c>
      <c r="R44" s="209">
        <f>+'[1]Physionomie P'!M45</f>
        <v>7.2133099999999999</v>
      </c>
      <c r="S44" s="209">
        <v>9.0533819999999992</v>
      </c>
      <c r="T44" s="210">
        <v>8.5859769999999997</v>
      </c>
      <c r="U44" s="26">
        <f>+'[1]Physionomie P'!P45</f>
        <v>1.0297591991465245E-3</v>
      </c>
      <c r="V44" s="1"/>
      <c r="W44" s="1"/>
      <c r="X44" s="1"/>
    </row>
    <row r="45" spans="1:24" s="27" customFormat="1">
      <c r="A45" s="23">
        <v>38</v>
      </c>
      <c r="B45" s="39" t="s">
        <v>129</v>
      </c>
      <c r="C45" s="144" t="s">
        <v>130</v>
      </c>
      <c r="D45" s="153" t="s">
        <v>131</v>
      </c>
      <c r="E45" s="153">
        <v>41626</v>
      </c>
      <c r="F45" s="153" t="s">
        <v>132</v>
      </c>
      <c r="G45" s="153">
        <v>42002</v>
      </c>
      <c r="H45" s="36">
        <v>42003</v>
      </c>
      <c r="I45" s="211" t="s">
        <v>23</v>
      </c>
      <c r="J45" s="29"/>
      <c r="K45" s="211" t="s">
        <v>23</v>
      </c>
      <c r="L45" s="29"/>
      <c r="M45" s="211" t="s">
        <v>23</v>
      </c>
      <c r="N45" s="29"/>
      <c r="O45" s="143">
        <f>+'[1]Physionomie P'!G46</f>
        <v>153.803</v>
      </c>
      <c r="P45" s="143">
        <v>142.874</v>
      </c>
      <c r="Q45" s="143">
        <v>134.447</v>
      </c>
      <c r="R45" s="209">
        <f>+'[1]Physionomie P'!M46</f>
        <v>17.670194266999999</v>
      </c>
      <c r="S45" s="209">
        <v>9.2042369999999991</v>
      </c>
      <c r="T45" s="210">
        <v>1.5179119999999999</v>
      </c>
      <c r="U45" s="41">
        <f>+'[1]Physionomie P'!P46</f>
        <v>2.5225652435774187E-3</v>
      </c>
      <c r="V45" s="1"/>
      <c r="W45" s="1"/>
      <c r="X45" s="1"/>
    </row>
    <row r="46" spans="1:24" s="27" customFormat="1">
      <c r="A46" s="23">
        <v>39</v>
      </c>
      <c r="B46" s="39" t="s">
        <v>133</v>
      </c>
      <c r="C46" s="217" t="s">
        <v>38</v>
      </c>
      <c r="D46" s="99" t="s">
        <v>134</v>
      </c>
      <c r="E46" s="100">
        <v>41732</v>
      </c>
      <c r="F46" s="100" t="s">
        <v>135</v>
      </c>
      <c r="G46" s="100">
        <v>42016</v>
      </c>
      <c r="H46" s="100">
        <v>42024</v>
      </c>
      <c r="I46" s="218">
        <v>44711</v>
      </c>
      <c r="J46" s="29">
        <v>4.617</v>
      </c>
      <c r="K46" s="218">
        <v>45076</v>
      </c>
      <c r="L46" s="29">
        <v>5.3940000000000001</v>
      </c>
      <c r="M46" s="218">
        <v>45443</v>
      </c>
      <c r="N46" s="29">
        <v>5.64</v>
      </c>
      <c r="O46" s="143">
        <f>+'[1]Physionomie P'!G47</f>
        <v>112.925</v>
      </c>
      <c r="P46" s="143">
        <v>111.628</v>
      </c>
      <c r="Q46" s="143">
        <v>110.477</v>
      </c>
      <c r="R46" s="209">
        <f>+'[1]Physionomie P'!M47</f>
        <v>7.0907</v>
      </c>
      <c r="S46" s="209">
        <v>6.6634359999999999</v>
      </c>
      <c r="T46" s="210">
        <v>6.5171279999999996</v>
      </c>
      <c r="U46" s="41">
        <f>+'[1]Physionomie P'!P47</f>
        <v>1.0122556154370547E-3</v>
      </c>
      <c r="V46" s="1"/>
      <c r="W46" s="1"/>
      <c r="X46" s="1"/>
    </row>
    <row r="47" spans="1:24" s="27" customFormat="1">
      <c r="A47" s="23">
        <v>40</v>
      </c>
      <c r="B47" s="39" t="s">
        <v>136</v>
      </c>
      <c r="C47" s="144" t="s">
        <v>137</v>
      </c>
      <c r="D47" s="47" t="s">
        <v>138</v>
      </c>
      <c r="E47" s="100">
        <v>42124</v>
      </c>
      <c r="F47" s="100" t="s">
        <v>139</v>
      </c>
      <c r="G47" s="100">
        <v>42194</v>
      </c>
      <c r="H47" s="100">
        <v>42195</v>
      </c>
      <c r="I47" s="212" t="s">
        <v>23</v>
      </c>
      <c r="J47" s="25"/>
      <c r="K47" s="212" t="s">
        <v>23</v>
      </c>
      <c r="L47" s="25"/>
      <c r="M47" s="212" t="s">
        <v>23</v>
      </c>
      <c r="N47" s="25"/>
      <c r="O47" s="143">
        <f>+'[1]Physionomie P'!G48</f>
        <v>14.047000000000001</v>
      </c>
      <c r="P47" s="143">
        <v>13.339</v>
      </c>
      <c r="Q47" s="143">
        <v>12.726000000000001</v>
      </c>
      <c r="R47" s="209">
        <f>+'[1]Physionomie P'!M48</f>
        <v>4.3275683579999997</v>
      </c>
      <c r="S47" s="209">
        <v>2.8313440000000001</v>
      </c>
      <c r="T47" s="210">
        <v>2.817377</v>
      </c>
      <c r="U47" s="41">
        <f>+'[1]Physionomie P'!P48</f>
        <v>6.1779589766499982E-4</v>
      </c>
      <c r="V47" s="1"/>
      <c r="W47" s="1"/>
      <c r="X47" s="1"/>
    </row>
    <row r="48" spans="1:24" s="27" customFormat="1">
      <c r="A48" s="23">
        <v>41</v>
      </c>
      <c r="B48" s="39" t="s">
        <v>140</v>
      </c>
      <c r="C48" s="144" t="s">
        <v>90</v>
      </c>
      <c r="D48" s="155" t="s">
        <v>141</v>
      </c>
      <c r="E48" s="153">
        <v>42782</v>
      </c>
      <c r="F48" s="153" t="s">
        <v>142</v>
      </c>
      <c r="G48" s="153">
        <v>43038</v>
      </c>
      <c r="H48" s="153">
        <v>43054</v>
      </c>
      <c r="I48" s="211" t="s">
        <v>23</v>
      </c>
      <c r="J48" s="29"/>
      <c r="K48" s="211" t="s">
        <v>23</v>
      </c>
      <c r="L48" s="29"/>
      <c r="M48" s="211" t="s">
        <v>23</v>
      </c>
      <c r="N48" s="29"/>
      <c r="O48" s="143">
        <f>+'[1]Physionomie P'!G49</f>
        <v>147.50200000000001</v>
      </c>
      <c r="P48" s="143">
        <v>139.08500000000001</v>
      </c>
      <c r="Q48" s="143">
        <v>131.86799999999999</v>
      </c>
      <c r="R48" s="209">
        <f>+'[1]Physionomie P'!M49</f>
        <v>38.593331999999997</v>
      </c>
      <c r="S48" s="209">
        <v>33.556558000000003</v>
      </c>
      <c r="T48" s="210">
        <v>33.127445000000002</v>
      </c>
      <c r="U48" s="41">
        <f>+'[1]Physionomie P'!P49</f>
        <v>5.5095148624855908E-3</v>
      </c>
      <c r="V48" s="1"/>
      <c r="W48" s="1"/>
      <c r="X48" s="1"/>
    </row>
    <row r="49" spans="1:24" s="27" customFormat="1">
      <c r="A49" s="23">
        <v>42</v>
      </c>
      <c r="B49" s="39" t="s">
        <v>143</v>
      </c>
      <c r="C49" s="217" t="s">
        <v>126</v>
      </c>
      <c r="D49" s="101" t="s">
        <v>144</v>
      </c>
      <c r="E49" s="100">
        <v>43045</v>
      </c>
      <c r="F49" s="100" t="s">
        <v>145</v>
      </c>
      <c r="G49" s="100">
        <v>43347</v>
      </c>
      <c r="H49" s="100">
        <v>43350</v>
      </c>
      <c r="I49" s="218">
        <v>44708</v>
      </c>
      <c r="J49" s="48">
        <v>6.4710000000000001</v>
      </c>
      <c r="K49" s="218">
        <v>45072</v>
      </c>
      <c r="L49" s="48">
        <v>7.0090000000000003</v>
      </c>
      <c r="M49" s="218">
        <v>45443</v>
      </c>
      <c r="N49" s="48">
        <v>7.6970000000000001</v>
      </c>
      <c r="O49" s="143">
        <f>+'[1]Physionomie P'!G50</f>
        <v>111.46899999999999</v>
      </c>
      <c r="P49" s="143">
        <v>111.235</v>
      </c>
      <c r="Q49" s="143">
        <v>111.36</v>
      </c>
      <c r="R49" s="209">
        <f>+'[1]Physionomie P'!M50</f>
        <v>9.9763760000000001</v>
      </c>
      <c r="S49" s="209">
        <v>9.8613300000000006</v>
      </c>
      <c r="T49" s="210">
        <v>9.8724249999999998</v>
      </c>
      <c r="U49" s="41">
        <f>+'[1]Physionomie P'!P50</f>
        <v>1.4242095459843828E-3</v>
      </c>
      <c r="V49" s="1"/>
      <c r="W49" s="1"/>
      <c r="X49" s="1"/>
    </row>
    <row r="50" spans="1:24" s="27" customFormat="1">
      <c r="A50" s="23">
        <v>43</v>
      </c>
      <c r="B50" s="39" t="s">
        <v>146</v>
      </c>
      <c r="C50" s="144" t="s">
        <v>33</v>
      </c>
      <c r="D50" s="160" t="s">
        <v>147</v>
      </c>
      <c r="E50" s="153">
        <v>38896</v>
      </c>
      <c r="F50" s="153" t="s">
        <v>148</v>
      </c>
      <c r="G50" s="153">
        <v>39108</v>
      </c>
      <c r="H50" s="153">
        <v>39175</v>
      </c>
      <c r="I50" s="212" t="s">
        <v>23</v>
      </c>
      <c r="J50" s="49"/>
      <c r="K50" s="212" t="s">
        <v>23</v>
      </c>
      <c r="L50" s="49"/>
      <c r="M50" s="212" t="s">
        <v>23</v>
      </c>
      <c r="N50" s="49"/>
      <c r="O50" s="143">
        <f>+'[1]Physionomie P'!G51</f>
        <v>213.11199999999999</v>
      </c>
      <c r="P50" s="143">
        <v>199.35900000000001</v>
      </c>
      <c r="Q50" s="143">
        <v>186.791</v>
      </c>
      <c r="R50" s="209">
        <f>+'[1]Physionomie P'!M51</f>
        <v>87.387381000000005</v>
      </c>
      <c r="S50" s="209">
        <v>78.065734000000006</v>
      </c>
      <c r="T50" s="210">
        <v>75.425630999999996</v>
      </c>
      <c r="U50" s="41">
        <f>+'[1]Physionomie P'!P51</f>
        <v>1.2475265789779203E-2</v>
      </c>
      <c r="V50" s="1"/>
      <c r="W50" s="1"/>
      <c r="X50" s="1"/>
    </row>
    <row r="51" spans="1:24" s="27" customFormat="1" ht="24">
      <c r="A51" s="23">
        <v>44</v>
      </c>
      <c r="B51" s="50" t="s">
        <v>149</v>
      </c>
      <c r="C51" s="144" t="s">
        <v>86</v>
      </c>
      <c r="D51" s="155" t="s">
        <v>150</v>
      </c>
      <c r="E51" s="153">
        <v>41996</v>
      </c>
      <c r="F51" s="153" t="s">
        <v>151</v>
      </c>
      <c r="G51" s="153">
        <v>42349</v>
      </c>
      <c r="H51" s="153">
        <v>42356</v>
      </c>
      <c r="I51" s="211" t="s">
        <v>23</v>
      </c>
      <c r="J51" s="29"/>
      <c r="K51" s="211" t="s">
        <v>23</v>
      </c>
      <c r="L51" s="29"/>
      <c r="M51" s="211" t="s">
        <v>23</v>
      </c>
      <c r="N51" s="29"/>
      <c r="O51" s="143">
        <f>+'[1]Physionomie P'!G52</f>
        <v>120.22799999999999</v>
      </c>
      <c r="P51" s="143">
        <v>112.861</v>
      </c>
      <c r="Q51" s="143">
        <v>106.102</v>
      </c>
      <c r="R51" s="94">
        <f>+'[1]Physionomie P'!M52</f>
        <v>10.104711999999999</v>
      </c>
      <c r="S51" s="219">
        <v>12.715417</v>
      </c>
      <c r="T51" s="143">
        <v>14.229564999999999</v>
      </c>
      <c r="U51" s="41">
        <f>+'[1]Physionomie P'!P52</f>
        <v>1.4425305631847621E-3</v>
      </c>
      <c r="V51" s="1"/>
      <c r="W51" s="1"/>
      <c r="X51" s="1"/>
    </row>
    <row r="52" spans="1:24" s="27" customFormat="1">
      <c r="A52" s="23">
        <v>45</v>
      </c>
      <c r="B52" s="50" t="s">
        <v>152</v>
      </c>
      <c r="C52" s="220" t="s">
        <v>50</v>
      </c>
      <c r="D52" s="101" t="s">
        <v>153</v>
      </c>
      <c r="E52" s="100">
        <v>43817</v>
      </c>
      <c r="F52" s="100" t="s">
        <v>154</v>
      </c>
      <c r="G52" s="100">
        <v>44428</v>
      </c>
      <c r="H52" s="100">
        <v>44431</v>
      </c>
      <c r="I52" s="211" t="s">
        <v>23</v>
      </c>
      <c r="J52" s="29"/>
      <c r="K52" s="211" t="s">
        <v>23</v>
      </c>
      <c r="L52" s="29"/>
      <c r="M52" s="211" t="s">
        <v>23</v>
      </c>
      <c r="N52" s="29"/>
      <c r="O52" s="143">
        <f>+'[1]Physionomie P'!G53</f>
        <v>125.08799999999999</v>
      </c>
      <c r="P52" s="143">
        <v>116.84</v>
      </c>
      <c r="Q52" s="143">
        <v>108.943</v>
      </c>
      <c r="R52" s="161">
        <f>+'[1]Physionomie P'!M53</f>
        <v>127.072892</v>
      </c>
      <c r="S52" s="161">
        <v>106.120758</v>
      </c>
      <c r="T52" s="143">
        <v>69.980822000000003</v>
      </c>
      <c r="U52" s="221">
        <f>+'[1]Physionomie P'!P53</f>
        <v>1.8140698167575329E-2</v>
      </c>
      <c r="V52" s="1"/>
      <c r="W52" s="1"/>
      <c r="X52" s="1"/>
    </row>
    <row r="53" spans="1:24">
      <c r="A53" s="23">
        <v>46</v>
      </c>
      <c r="B53" s="39" t="s">
        <v>155</v>
      </c>
      <c r="C53" s="144" t="s">
        <v>33</v>
      </c>
      <c r="D53" s="160" t="s">
        <v>156</v>
      </c>
      <c r="E53" s="153">
        <v>38896</v>
      </c>
      <c r="F53" s="153" t="s">
        <v>157</v>
      </c>
      <c r="G53" s="153">
        <v>39108</v>
      </c>
      <c r="H53" s="153">
        <v>39175</v>
      </c>
      <c r="I53" s="211" t="s">
        <v>23</v>
      </c>
      <c r="J53" s="29"/>
      <c r="K53" s="211" t="s">
        <v>23</v>
      </c>
      <c r="L53" s="29"/>
      <c r="M53" s="211" t="s">
        <v>23</v>
      </c>
      <c r="N53" s="29"/>
      <c r="O53" s="143">
        <f>+'[1]Physionomie P'!G54</f>
        <v>17.434999999999999</v>
      </c>
      <c r="P53" s="143">
        <v>16.274999999999999</v>
      </c>
      <c r="Q53" s="143">
        <v>15.237</v>
      </c>
      <c r="R53" s="219">
        <f>+'[1]Physionomie P'!M54</f>
        <v>65.259478000000001</v>
      </c>
      <c r="S53" s="219">
        <v>38.018439000000001</v>
      </c>
      <c r="T53" s="210">
        <v>29.204613999999999</v>
      </c>
      <c r="U53" s="26">
        <f>+'[1]Physionomie P'!P54</f>
        <v>9.3163260419973967E-3</v>
      </c>
      <c r="V53" s="1"/>
      <c r="W53" s="1"/>
      <c r="X53" s="1"/>
    </row>
    <row r="54" spans="1:24" ht="24">
      <c r="A54" s="23">
        <v>47</v>
      </c>
      <c r="B54" s="39" t="s">
        <v>158</v>
      </c>
      <c r="C54" s="144" t="s">
        <v>86</v>
      </c>
      <c r="D54" s="222" t="s">
        <v>159</v>
      </c>
      <c r="E54" s="223">
        <v>44964</v>
      </c>
      <c r="F54" s="223" t="s">
        <v>160</v>
      </c>
      <c r="G54" s="223">
        <v>44995</v>
      </c>
      <c r="H54" s="223">
        <v>44998</v>
      </c>
      <c r="I54" s="224" t="s">
        <v>21</v>
      </c>
      <c r="J54" s="29" t="s">
        <v>21</v>
      </c>
      <c r="K54" s="224" t="s">
        <v>21</v>
      </c>
      <c r="L54" s="29" t="s">
        <v>21</v>
      </c>
      <c r="M54" s="224">
        <v>45386</v>
      </c>
      <c r="N54" s="29">
        <v>7.81</v>
      </c>
      <c r="O54" s="143">
        <f>+'[1]Physionomie P'!G55</f>
        <v>108.59</v>
      </c>
      <c r="P54" s="97">
        <v>107.851</v>
      </c>
      <c r="Q54" s="29" t="s">
        <v>21</v>
      </c>
      <c r="R54" s="161">
        <f>+'[1]Physionomie P'!M55</f>
        <v>22.126555</v>
      </c>
      <c r="S54" s="95">
        <v>49.542774999999999</v>
      </c>
      <c r="T54" s="29" t="s">
        <v>21</v>
      </c>
      <c r="U54" s="26">
        <f>+'[1]Physionomie P'!P55</f>
        <v>3.1587473097193283E-3</v>
      </c>
      <c r="V54" s="1"/>
      <c r="W54" s="1"/>
      <c r="X54" s="1"/>
    </row>
    <row r="55" spans="1:24">
      <c r="A55" s="23">
        <v>48</v>
      </c>
      <c r="B55" s="39" t="s">
        <v>363</v>
      </c>
      <c r="C55" s="144" t="s">
        <v>331</v>
      </c>
      <c r="D55" s="222" t="s">
        <v>364</v>
      </c>
      <c r="E55" s="223">
        <v>44803</v>
      </c>
      <c r="F55" s="223" t="s">
        <v>365</v>
      </c>
      <c r="G55" s="223">
        <v>45168</v>
      </c>
      <c r="H55" s="223">
        <v>45169</v>
      </c>
      <c r="I55" s="224" t="s">
        <v>21</v>
      </c>
      <c r="J55" s="29" t="s">
        <v>21</v>
      </c>
      <c r="K55" s="224" t="s">
        <v>21</v>
      </c>
      <c r="L55" s="29" t="s">
        <v>21</v>
      </c>
      <c r="M55" s="224" t="s">
        <v>21</v>
      </c>
      <c r="N55" s="29" t="s">
        <v>21</v>
      </c>
      <c r="O55" s="143">
        <f>+'[1]Physionomie P'!G56</f>
        <v>1083.461</v>
      </c>
      <c r="P55" s="97">
        <v>1015.847</v>
      </c>
      <c r="Q55" s="29" t="s">
        <v>21</v>
      </c>
      <c r="R55" s="161">
        <f>+'[1]Physionomie P'!M56</f>
        <v>15.249727</v>
      </c>
      <c r="S55" s="95">
        <v>14.298050999999999</v>
      </c>
      <c r="T55" s="29" t="s">
        <v>21</v>
      </c>
      <c r="U55" s="26">
        <f>+'[1]Physionomie P'!P56</f>
        <v>2.1770236774411654E-3</v>
      </c>
      <c r="V55" s="1"/>
      <c r="W55" s="1"/>
      <c r="X55" s="1"/>
    </row>
    <row r="56" spans="1:24">
      <c r="A56" s="23">
        <v>49</v>
      </c>
      <c r="B56" s="39" t="s">
        <v>366</v>
      </c>
      <c r="C56" s="144" t="s">
        <v>53</v>
      </c>
      <c r="D56" s="222" t="s">
        <v>367</v>
      </c>
      <c r="E56" s="223">
        <v>45064</v>
      </c>
      <c r="F56" s="223" t="s">
        <v>368</v>
      </c>
      <c r="G56" s="223">
        <v>45177</v>
      </c>
      <c r="H56" s="223">
        <v>45181</v>
      </c>
      <c r="I56" s="211" t="s">
        <v>23</v>
      </c>
      <c r="J56" s="29"/>
      <c r="K56" s="211" t="s">
        <v>23</v>
      </c>
      <c r="L56" s="29"/>
      <c r="M56" s="211" t="s">
        <v>23</v>
      </c>
      <c r="N56" s="29"/>
      <c r="O56" s="143">
        <f>+'[1]Physionomie P'!G57</f>
        <v>110.791</v>
      </c>
      <c r="P56" s="97">
        <v>102.479</v>
      </c>
      <c r="Q56" s="29" t="s">
        <v>21</v>
      </c>
      <c r="R56" s="161">
        <f>+'[1]Physionomie P'!M57</f>
        <v>79.419657000000001</v>
      </c>
      <c r="S56" s="95">
        <v>38.815150000000003</v>
      </c>
      <c r="T56" s="29" t="s">
        <v>21</v>
      </c>
      <c r="U56" s="26">
        <f>+'[1]Physionomie P'!P57</f>
        <v>1.1337807800969551E-2</v>
      </c>
      <c r="V56" s="1"/>
      <c r="W56" s="1"/>
      <c r="X56" s="1"/>
    </row>
    <row r="57" spans="1:24">
      <c r="A57" s="23">
        <v>50</v>
      </c>
      <c r="B57" s="96" t="s">
        <v>369</v>
      </c>
      <c r="C57" s="144" t="s">
        <v>126</v>
      </c>
      <c r="D57" s="155" t="s">
        <v>370</v>
      </c>
      <c r="E57" s="153">
        <v>44875</v>
      </c>
      <c r="F57" s="153" t="s">
        <v>371</v>
      </c>
      <c r="G57" s="153">
        <v>45281</v>
      </c>
      <c r="H57" s="153">
        <v>45282</v>
      </c>
      <c r="I57" s="224" t="s">
        <v>21</v>
      </c>
      <c r="J57" s="29" t="s">
        <v>21</v>
      </c>
      <c r="K57" s="224" t="s">
        <v>21</v>
      </c>
      <c r="L57" s="29" t="s">
        <v>21</v>
      </c>
      <c r="M57" s="224" t="s">
        <v>21</v>
      </c>
      <c r="N57" s="29" t="s">
        <v>21</v>
      </c>
      <c r="O57" s="143">
        <f>+'[1]Physionomie P'!G58</f>
        <v>107.893</v>
      </c>
      <c r="P57" s="97">
        <v>99.894999999999996</v>
      </c>
      <c r="Q57" s="29" t="s">
        <v>21</v>
      </c>
      <c r="R57" s="161">
        <f>+'[1]Physionomie P'!M58</f>
        <v>34.20214</v>
      </c>
      <c r="S57" s="95">
        <v>9.9895999999999999E-2</v>
      </c>
      <c r="T57" s="29" t="s">
        <v>21</v>
      </c>
      <c r="U57" s="26">
        <f>+'[1]Physionomie P'!P58</f>
        <v>4.8826361677922221E-3</v>
      </c>
      <c r="V57" s="1"/>
      <c r="W57" s="1"/>
      <c r="X57" s="1"/>
    </row>
    <row r="58" spans="1:24" ht="24">
      <c r="A58" s="23">
        <v>51</v>
      </c>
      <c r="B58" s="39" t="s">
        <v>372</v>
      </c>
      <c r="C58" s="144" t="s">
        <v>86</v>
      </c>
      <c r="D58" s="222" t="s">
        <v>373</v>
      </c>
      <c r="E58" s="223">
        <v>45281</v>
      </c>
      <c r="F58" s="223" t="s">
        <v>374</v>
      </c>
      <c r="G58" s="223">
        <v>45317</v>
      </c>
      <c r="H58" s="223">
        <v>45320</v>
      </c>
      <c r="I58" s="224" t="s">
        <v>21</v>
      </c>
      <c r="J58" s="29" t="s">
        <v>21</v>
      </c>
      <c r="K58" s="224" t="s">
        <v>21</v>
      </c>
      <c r="L58" s="29" t="s">
        <v>21</v>
      </c>
      <c r="M58" s="224" t="s">
        <v>21</v>
      </c>
      <c r="N58" s="29" t="s">
        <v>21</v>
      </c>
      <c r="O58" s="143">
        <f>+'[1]Physionomie P'!G59</f>
        <v>10779.263000000001</v>
      </c>
      <c r="P58" s="29" t="s">
        <v>21</v>
      </c>
      <c r="Q58" s="29" t="s">
        <v>21</v>
      </c>
      <c r="R58" s="161">
        <f>+'[1]Physionomie P'!M59</f>
        <v>26.624780999999999</v>
      </c>
      <c r="S58" s="29" t="s">
        <v>21</v>
      </c>
      <c r="T58" s="29" t="s">
        <v>21</v>
      </c>
      <c r="U58" s="26">
        <f>+'[1]Physionomie P'!P59</f>
        <v>3.8009059862963886E-3</v>
      </c>
      <c r="V58" s="1"/>
      <c r="W58" s="1"/>
      <c r="X58" s="1"/>
    </row>
    <row r="59" spans="1:24" ht="24">
      <c r="A59" s="23">
        <v>52</v>
      </c>
      <c r="B59" s="96" t="s">
        <v>379</v>
      </c>
      <c r="C59" s="144" t="s">
        <v>380</v>
      </c>
      <c r="D59" s="155" t="s">
        <v>381</v>
      </c>
      <c r="E59" s="153">
        <v>45322</v>
      </c>
      <c r="F59" s="153" t="s">
        <v>382</v>
      </c>
      <c r="G59" s="153">
        <v>45404</v>
      </c>
      <c r="H59" s="153">
        <v>45407</v>
      </c>
      <c r="I59" s="224" t="s">
        <v>21</v>
      </c>
      <c r="J59" s="29" t="s">
        <v>21</v>
      </c>
      <c r="K59" s="224" t="s">
        <v>21</v>
      </c>
      <c r="L59" s="29" t="s">
        <v>21</v>
      </c>
      <c r="M59" s="224" t="s">
        <v>21</v>
      </c>
      <c r="N59" s="29" t="s">
        <v>21</v>
      </c>
      <c r="O59" s="143">
        <f>+'[1]Physionomie P'!G60</f>
        <v>105.974</v>
      </c>
      <c r="P59" s="29" t="s">
        <v>21</v>
      </c>
      <c r="Q59" s="29" t="s">
        <v>21</v>
      </c>
      <c r="R59" s="161">
        <f>+'[1]Physionomie P'!M60</f>
        <v>8.0139809999999994</v>
      </c>
      <c r="S59" s="29" t="s">
        <v>21</v>
      </c>
      <c r="T59" s="29" t="s">
        <v>21</v>
      </c>
      <c r="U59" s="26">
        <f>+'[1]Physionomie P'!P60</f>
        <v>1.1440615551716845E-3</v>
      </c>
      <c r="V59" s="1"/>
      <c r="W59" s="1"/>
      <c r="X59" s="1"/>
    </row>
    <row r="60" spans="1:24" ht="24">
      <c r="A60" s="23">
        <v>53</v>
      </c>
      <c r="B60" s="39" t="s">
        <v>383</v>
      </c>
      <c r="C60" s="144" t="s">
        <v>380</v>
      </c>
      <c r="D60" s="222" t="s">
        <v>384</v>
      </c>
      <c r="E60" s="153">
        <v>45322</v>
      </c>
      <c r="F60" s="223" t="s">
        <v>385</v>
      </c>
      <c r="G60" s="223">
        <v>45404</v>
      </c>
      <c r="H60" s="223">
        <v>45407</v>
      </c>
      <c r="I60" s="211" t="s">
        <v>23</v>
      </c>
      <c r="J60" s="29"/>
      <c r="K60" s="211" t="s">
        <v>23</v>
      </c>
      <c r="L60" s="29"/>
      <c r="M60" s="211" t="s">
        <v>23</v>
      </c>
      <c r="N60" s="29"/>
      <c r="O60" s="143">
        <f>+'[1]Physionomie P'!G61</f>
        <v>106.015</v>
      </c>
      <c r="P60" s="29" t="s">
        <v>21</v>
      </c>
      <c r="Q60" s="29" t="s">
        <v>21</v>
      </c>
      <c r="R60" s="161">
        <f>+'[1]Physionomie P'!M61</f>
        <v>17.990684000000002</v>
      </c>
      <c r="S60" s="29" t="s">
        <v>21</v>
      </c>
      <c r="T60" s="29" t="s">
        <v>21</v>
      </c>
      <c r="U60" s="26">
        <f>+'[1]Physionomie P'!P61</f>
        <v>2.568317783089621E-3</v>
      </c>
      <c r="V60" s="1"/>
      <c r="W60" s="1"/>
      <c r="X60" s="1"/>
    </row>
    <row r="61" spans="1:24" s="59" customFormat="1">
      <c r="A61" s="52"/>
      <c r="B61" s="19" t="s">
        <v>161</v>
      </c>
      <c r="C61" s="53"/>
      <c r="D61" s="54"/>
      <c r="E61" s="55"/>
      <c r="F61" s="55"/>
      <c r="G61" s="55"/>
      <c r="H61" s="55"/>
      <c r="I61" s="56"/>
      <c r="J61" s="57"/>
      <c r="K61" s="56"/>
      <c r="L61" s="57"/>
      <c r="M61" s="56"/>
      <c r="N61" s="57"/>
      <c r="O61" s="162"/>
      <c r="P61" s="162"/>
      <c r="Q61" s="162"/>
      <c r="R61" s="20">
        <f>+'[1]Physionomie P'!M62</f>
        <v>963.3934074199999</v>
      </c>
      <c r="S61" s="20">
        <v>867.12121999999999</v>
      </c>
      <c r="T61" s="20">
        <v>653.67722899999978</v>
      </c>
      <c r="U61" s="58">
        <f>+'[1]Physionomie P'!P62</f>
        <v>0.13753231507974295</v>
      </c>
      <c r="V61" s="1"/>
      <c r="W61" s="1"/>
      <c r="X61" s="1"/>
    </row>
    <row r="62" spans="1:24" s="27" customFormat="1" ht="24">
      <c r="A62" s="40">
        <v>54</v>
      </c>
      <c r="B62" s="39" t="s">
        <v>162</v>
      </c>
      <c r="C62" s="144" t="s">
        <v>20</v>
      </c>
      <c r="D62" s="141" t="s">
        <v>21</v>
      </c>
      <c r="E62" s="142">
        <v>34061</v>
      </c>
      <c r="F62" s="142" t="s">
        <v>163</v>
      </c>
      <c r="G62" s="142">
        <v>34082</v>
      </c>
      <c r="H62" s="142">
        <v>34106</v>
      </c>
      <c r="I62" s="212" t="s">
        <v>23</v>
      </c>
      <c r="J62" s="25"/>
      <c r="K62" s="212" t="s">
        <v>23</v>
      </c>
      <c r="L62" s="25"/>
      <c r="M62" s="212" t="s">
        <v>23</v>
      </c>
      <c r="N62" s="25"/>
      <c r="O62" s="143">
        <f>+'[1]Physionomie P'!G63</f>
        <v>76.296000000000006</v>
      </c>
      <c r="P62" s="143">
        <v>71.403000000000006</v>
      </c>
      <c r="Q62" s="143">
        <v>68.471999999999994</v>
      </c>
      <c r="R62" s="209">
        <f>+'[1]Physionomie P'!M63</f>
        <v>23.432039</v>
      </c>
      <c r="S62" s="209">
        <v>0.56651600000000002</v>
      </c>
      <c r="T62" s="210">
        <v>0.85050199999999998</v>
      </c>
      <c r="U62" s="26">
        <f>+'[1]Physionomie P'!P63</f>
        <v>3.3451158642856232E-3</v>
      </c>
      <c r="V62" s="1"/>
      <c r="W62" s="1"/>
      <c r="X62" s="1"/>
    </row>
    <row r="63" spans="1:24" s="27" customFormat="1">
      <c r="A63" s="40">
        <v>55</v>
      </c>
      <c r="B63" s="39" t="s">
        <v>164</v>
      </c>
      <c r="C63" s="144" t="s">
        <v>33</v>
      </c>
      <c r="D63" s="146" t="s">
        <v>21</v>
      </c>
      <c r="E63" s="153">
        <v>34183</v>
      </c>
      <c r="F63" s="153" t="s">
        <v>165</v>
      </c>
      <c r="G63" s="153">
        <v>34305</v>
      </c>
      <c r="H63" s="153">
        <v>34311</v>
      </c>
      <c r="I63" s="211">
        <v>44699</v>
      </c>
      <c r="J63" s="29">
        <v>1.8580000000000001</v>
      </c>
      <c r="K63" s="211">
        <v>45057</v>
      </c>
      <c r="L63" s="29">
        <v>3.2429999999999999</v>
      </c>
      <c r="M63" s="211">
        <v>45427</v>
      </c>
      <c r="N63" s="29">
        <v>4.4029999999999996</v>
      </c>
      <c r="O63" s="143">
        <f>+'[1]Physionomie P'!G64</f>
        <v>121.639</v>
      </c>
      <c r="P63" s="143">
        <v>111.593</v>
      </c>
      <c r="Q63" s="143">
        <v>106.071</v>
      </c>
      <c r="R63" s="209">
        <f>+'[1]Physionomie P'!M64</f>
        <v>2.741368</v>
      </c>
      <c r="S63" s="209">
        <v>2.9809570000000001</v>
      </c>
      <c r="T63" s="210">
        <v>2.49247</v>
      </c>
      <c r="U63" s="26">
        <f>+'[1]Physionomie P'!P64</f>
        <v>3.913527792713622E-4</v>
      </c>
      <c r="V63" s="1"/>
      <c r="W63" s="1"/>
      <c r="X63" s="1"/>
    </row>
    <row r="64" spans="1:24" s="27" customFormat="1">
      <c r="A64" s="40">
        <v>56</v>
      </c>
      <c r="B64" s="39" t="s">
        <v>166</v>
      </c>
      <c r="C64" s="144" t="s">
        <v>38</v>
      </c>
      <c r="D64" s="146" t="s">
        <v>21</v>
      </c>
      <c r="E64" s="153">
        <v>33294</v>
      </c>
      <c r="F64" s="153" t="s">
        <v>167</v>
      </c>
      <c r="G64" s="153">
        <v>34421</v>
      </c>
      <c r="H64" s="153">
        <v>34423</v>
      </c>
      <c r="I64" s="211">
        <v>44705</v>
      </c>
      <c r="J64" s="29">
        <v>1.6679999999999999</v>
      </c>
      <c r="K64" s="211">
        <v>45071</v>
      </c>
      <c r="L64" s="29">
        <v>2.91</v>
      </c>
      <c r="M64" s="211">
        <v>45433</v>
      </c>
      <c r="N64" s="29">
        <v>2.6709999999999998</v>
      </c>
      <c r="O64" s="143">
        <f>+'[1]Physionomie P'!G65</f>
        <v>69.738</v>
      </c>
      <c r="P64" s="143">
        <v>70.567999999999998</v>
      </c>
      <c r="Q64" s="143">
        <v>70.956000000000003</v>
      </c>
      <c r="R64" s="209">
        <f>+'[1]Physionomie P'!M65</f>
        <v>1.1888179999999999</v>
      </c>
      <c r="S64" s="209">
        <v>1.2147619999999999</v>
      </c>
      <c r="T64" s="210">
        <v>1.2181029999999999</v>
      </c>
      <c r="U64" s="26">
        <f>+'[1]Physionomie P'!P65</f>
        <v>1.6971352563677048E-4</v>
      </c>
      <c r="V64" s="1"/>
      <c r="W64" s="1"/>
      <c r="X64" s="1"/>
    </row>
    <row r="65" spans="1:24" s="27" customFormat="1" ht="24">
      <c r="A65" s="40">
        <v>57</v>
      </c>
      <c r="B65" s="39" t="s">
        <v>168</v>
      </c>
      <c r="C65" s="147" t="s">
        <v>20</v>
      </c>
      <c r="D65" s="148" t="s">
        <v>21</v>
      </c>
      <c r="E65" s="153">
        <v>34359</v>
      </c>
      <c r="F65" s="153" t="s">
        <v>169</v>
      </c>
      <c r="G65" s="153">
        <v>34429</v>
      </c>
      <c r="H65" s="153">
        <v>34449</v>
      </c>
      <c r="I65" s="212" t="s">
        <v>23</v>
      </c>
      <c r="J65" s="25"/>
      <c r="K65" s="212" t="s">
        <v>23</v>
      </c>
      <c r="L65" s="25"/>
      <c r="M65" s="212" t="s">
        <v>23</v>
      </c>
      <c r="N65" s="25"/>
      <c r="O65" s="143">
        <f>+'[1]Physionomie P'!G66</f>
        <v>158.30099999999999</v>
      </c>
      <c r="P65" s="143">
        <v>151.452</v>
      </c>
      <c r="Q65" s="143">
        <v>145.55600000000001</v>
      </c>
      <c r="R65" s="209">
        <f>+'[1]Physionomie P'!M66</f>
        <v>3.2269809999999999</v>
      </c>
      <c r="S65" s="209">
        <v>3.1886869999999998</v>
      </c>
      <c r="T65" s="210">
        <v>3.8250860000000002</v>
      </c>
      <c r="U65" s="26">
        <f>+'[1]Physionomie P'!P66</f>
        <v>4.6067802024605219E-4</v>
      </c>
      <c r="V65" s="1"/>
      <c r="W65" s="1"/>
      <c r="X65" s="1"/>
    </row>
    <row r="66" spans="1:24" s="27" customFormat="1">
      <c r="A66" s="40">
        <v>58</v>
      </c>
      <c r="B66" s="39" t="s">
        <v>170</v>
      </c>
      <c r="C66" s="144" t="s">
        <v>53</v>
      </c>
      <c r="D66" s="146" t="s">
        <v>21</v>
      </c>
      <c r="E66" s="153">
        <v>34410</v>
      </c>
      <c r="F66" s="153" t="s">
        <v>171</v>
      </c>
      <c r="G66" s="153">
        <v>34544</v>
      </c>
      <c r="H66" s="153">
        <v>34561</v>
      </c>
      <c r="I66" s="211">
        <v>44698</v>
      </c>
      <c r="J66" s="29">
        <v>1.0920000000000001</v>
      </c>
      <c r="K66" s="211">
        <v>45064</v>
      </c>
      <c r="L66" s="29">
        <v>1.083</v>
      </c>
      <c r="M66" s="211">
        <v>45428</v>
      </c>
      <c r="N66" s="29">
        <v>0.94399999999999995</v>
      </c>
      <c r="O66" s="143">
        <f>+'[1]Physionomie P'!G67</f>
        <v>69.397000000000006</v>
      </c>
      <c r="P66" s="143">
        <v>62.860999999999997</v>
      </c>
      <c r="Q66" s="143">
        <v>65.763999999999996</v>
      </c>
      <c r="R66" s="209">
        <f>+'[1]Physionomie P'!M67</f>
        <v>6.3353849999999996</v>
      </c>
      <c r="S66" s="209">
        <v>5.7433990000000001</v>
      </c>
      <c r="T66" s="210">
        <v>6.0358330000000002</v>
      </c>
      <c r="U66" s="26">
        <f>+'[1]Physionomie P'!P67</f>
        <v>9.0442820062979466E-4</v>
      </c>
      <c r="V66" s="1"/>
      <c r="W66" s="1"/>
      <c r="X66" s="1"/>
    </row>
    <row r="67" spans="1:24" s="27" customFormat="1">
      <c r="A67" s="40">
        <v>59</v>
      </c>
      <c r="B67" s="39" t="s">
        <v>172</v>
      </c>
      <c r="C67" s="144" t="s">
        <v>38</v>
      </c>
      <c r="D67" s="146" t="s">
        <v>21</v>
      </c>
      <c r="E67" s="153">
        <v>34515</v>
      </c>
      <c r="F67" s="153" t="s">
        <v>173</v>
      </c>
      <c r="G67" s="153">
        <v>34716</v>
      </c>
      <c r="H67" s="153">
        <v>34731</v>
      </c>
      <c r="I67" s="211">
        <v>44700</v>
      </c>
      <c r="J67" s="29">
        <v>1.5640000000000001</v>
      </c>
      <c r="K67" s="211">
        <v>45064</v>
      </c>
      <c r="L67" s="29">
        <v>2.266</v>
      </c>
      <c r="M67" s="211">
        <v>45435</v>
      </c>
      <c r="N67" s="29">
        <v>2.3260000000000001</v>
      </c>
      <c r="O67" s="143">
        <f>+'[1]Physionomie P'!G68</f>
        <v>55.723999999999997</v>
      </c>
      <c r="P67" s="143">
        <v>56.146000000000001</v>
      </c>
      <c r="Q67" s="143">
        <v>56.22</v>
      </c>
      <c r="R67" s="209">
        <f>+'[1]Physionomie P'!M68</f>
        <v>1.1372139999999999</v>
      </c>
      <c r="S67" s="209">
        <v>1.145216</v>
      </c>
      <c r="T67" s="210">
        <v>1.1461600000000001</v>
      </c>
      <c r="U67" s="26">
        <f>+'[1]Physionomie P'!P68</f>
        <v>1.6234663114412325E-4</v>
      </c>
      <c r="V67" s="1"/>
      <c r="W67" s="1"/>
      <c r="X67" s="1"/>
    </row>
    <row r="68" spans="1:24" s="27" customFormat="1">
      <c r="A68" s="23">
        <v>60</v>
      </c>
      <c r="B68" s="39" t="s">
        <v>174</v>
      </c>
      <c r="C68" s="145" t="s">
        <v>389</v>
      </c>
      <c r="D68" s="146" t="s">
        <v>21</v>
      </c>
      <c r="E68" s="153">
        <v>36238</v>
      </c>
      <c r="F68" s="153" t="s">
        <v>175</v>
      </c>
      <c r="G68" s="153">
        <v>36293</v>
      </c>
      <c r="H68" s="153">
        <v>36297</v>
      </c>
      <c r="I68" s="211" t="s">
        <v>21</v>
      </c>
      <c r="J68" s="29" t="s">
        <v>21</v>
      </c>
      <c r="K68" s="211">
        <v>45042</v>
      </c>
      <c r="L68" s="29">
        <v>2.2370000000000001</v>
      </c>
      <c r="M68" s="211">
        <v>45398</v>
      </c>
      <c r="N68" s="29">
        <v>1.712</v>
      </c>
      <c r="O68" s="143">
        <f>+'[1]Physionomie P'!G69</f>
        <v>110.197</v>
      </c>
      <c r="P68" s="143">
        <v>108.631</v>
      </c>
      <c r="Q68" s="143">
        <v>109.07</v>
      </c>
      <c r="R68" s="209">
        <f>+'[1]Physionomie P'!M69</f>
        <v>1.0234080000000001</v>
      </c>
      <c r="S68" s="209">
        <v>0.79278999999999999</v>
      </c>
      <c r="T68" s="210">
        <v>0.98828499999999997</v>
      </c>
      <c r="U68" s="26">
        <f>+'[1]Physionomie P'!P69</f>
        <v>1.4609989068543381E-4</v>
      </c>
      <c r="V68" s="1"/>
      <c r="W68" s="1"/>
      <c r="X68" s="1"/>
    </row>
    <row r="69" spans="1:24" s="27" customFormat="1">
      <c r="A69" s="23">
        <v>61</v>
      </c>
      <c r="B69" s="39" t="s">
        <v>176</v>
      </c>
      <c r="C69" s="144" t="s">
        <v>389</v>
      </c>
      <c r="D69" s="146" t="s">
        <v>21</v>
      </c>
      <c r="E69" s="153">
        <v>35707</v>
      </c>
      <c r="F69" s="153" t="s">
        <v>177</v>
      </c>
      <c r="G69" s="153">
        <v>36357</v>
      </c>
      <c r="H69" s="153">
        <v>36367</v>
      </c>
      <c r="I69" s="211">
        <v>44686</v>
      </c>
      <c r="J69" s="29">
        <v>0.71099999999999997</v>
      </c>
      <c r="K69" s="211">
        <v>45006</v>
      </c>
      <c r="L69" s="29">
        <v>0.77700000000000002</v>
      </c>
      <c r="M69" s="211">
        <v>45442</v>
      </c>
      <c r="N69" s="29">
        <v>0.84699999999999998</v>
      </c>
      <c r="O69" s="143">
        <f>+'[1]Physionomie P'!G70</f>
        <v>17.981000000000002</v>
      </c>
      <c r="P69" s="143">
        <v>17.940000000000001</v>
      </c>
      <c r="Q69" s="143">
        <v>17.988</v>
      </c>
      <c r="R69" s="209">
        <f>+'[1]Physionomie P'!M70</f>
        <v>1.0143219999999999</v>
      </c>
      <c r="S69" s="209">
        <v>1.0093890000000001</v>
      </c>
      <c r="T69" s="210">
        <v>0.981626</v>
      </c>
      <c r="U69" s="26">
        <f>+'[1]Physionomie P'!P70</f>
        <v>1.4480278962039633E-4</v>
      </c>
      <c r="V69" s="1"/>
      <c r="W69" s="1"/>
      <c r="X69" s="1"/>
    </row>
    <row r="70" spans="1:24" s="27" customFormat="1">
      <c r="A70" s="23">
        <v>62</v>
      </c>
      <c r="B70" s="39" t="s">
        <v>178</v>
      </c>
      <c r="C70" s="144" t="s">
        <v>25</v>
      </c>
      <c r="D70" s="146" t="s">
        <v>21</v>
      </c>
      <c r="E70" s="153">
        <v>34606</v>
      </c>
      <c r="F70" s="153" t="s">
        <v>179</v>
      </c>
      <c r="G70" s="153">
        <v>36832</v>
      </c>
      <c r="H70" s="153">
        <v>36857</v>
      </c>
      <c r="I70" s="211">
        <v>44651</v>
      </c>
      <c r="J70" s="28">
        <v>14.327</v>
      </c>
      <c r="K70" s="211">
        <v>45002</v>
      </c>
      <c r="L70" s="28">
        <v>14.597</v>
      </c>
      <c r="M70" s="211">
        <v>45366</v>
      </c>
      <c r="N70" s="28">
        <v>15.603999999999999</v>
      </c>
      <c r="O70" s="143">
        <f>+'[1]Physionomie P'!G71</f>
        <v>347.73099999999999</v>
      </c>
      <c r="P70" s="143">
        <v>329.803</v>
      </c>
      <c r="Q70" s="143">
        <v>310.84100000000001</v>
      </c>
      <c r="R70" s="209">
        <f>+'[1]Physionomie P'!M71</f>
        <v>18.525359999999999</v>
      </c>
      <c r="S70" s="209">
        <v>17.459790000000002</v>
      </c>
      <c r="T70" s="210">
        <v>15.584025</v>
      </c>
      <c r="U70" s="26">
        <f>+'[1]Physionomie P'!P71</f>
        <v>2.6446471699540239E-3</v>
      </c>
      <c r="V70" s="1"/>
      <c r="W70" s="1"/>
      <c r="X70" s="1"/>
    </row>
    <row r="71" spans="1:24" s="27" customFormat="1" ht="24">
      <c r="A71" s="23">
        <v>63</v>
      </c>
      <c r="B71" s="39" t="s">
        <v>180</v>
      </c>
      <c r="C71" s="147" t="s">
        <v>20</v>
      </c>
      <c r="D71" s="146" t="s">
        <v>21</v>
      </c>
      <c r="E71" s="153">
        <v>36962</v>
      </c>
      <c r="F71" s="153" t="s">
        <v>181</v>
      </c>
      <c r="G71" s="153">
        <v>37183</v>
      </c>
      <c r="H71" s="153">
        <v>37196</v>
      </c>
      <c r="I71" s="212" t="s">
        <v>23</v>
      </c>
      <c r="J71" s="25"/>
      <c r="K71" s="212" t="s">
        <v>23</v>
      </c>
      <c r="L71" s="25"/>
      <c r="M71" s="212" t="s">
        <v>23</v>
      </c>
      <c r="N71" s="25"/>
      <c r="O71" s="143">
        <f>+'[1]Physionomie P'!G72</f>
        <v>114.137</v>
      </c>
      <c r="P71" s="143">
        <v>110.803</v>
      </c>
      <c r="Q71" s="143">
        <v>109.328</v>
      </c>
      <c r="R71" s="209">
        <f>+'[1]Physionomie P'!M72</f>
        <v>0.58609800000000001</v>
      </c>
      <c r="S71" s="209">
        <v>0.581395</v>
      </c>
      <c r="T71" s="210">
        <v>0.56664800000000004</v>
      </c>
      <c r="U71" s="26">
        <f>+'[1]Physionomie P'!P72</f>
        <v>8.3670299363451702E-5</v>
      </c>
      <c r="V71" s="1"/>
      <c r="W71" s="1"/>
      <c r="X71" s="1"/>
    </row>
    <row r="72" spans="1:24" s="27" customFormat="1" ht="24">
      <c r="A72" s="23">
        <v>64</v>
      </c>
      <c r="B72" s="39" t="s">
        <v>182</v>
      </c>
      <c r="C72" s="144" t="s">
        <v>86</v>
      </c>
      <c r="D72" s="155" t="s">
        <v>183</v>
      </c>
      <c r="E72" s="153">
        <v>38628</v>
      </c>
      <c r="F72" s="153" t="s">
        <v>184</v>
      </c>
      <c r="G72" s="153">
        <v>38758</v>
      </c>
      <c r="H72" s="153">
        <v>38777</v>
      </c>
      <c r="I72" s="211">
        <v>44704</v>
      </c>
      <c r="J72" s="28">
        <v>50.747999999999998</v>
      </c>
      <c r="K72" s="211">
        <v>45068</v>
      </c>
      <c r="L72" s="28">
        <v>39.655999999999999</v>
      </c>
      <c r="M72" s="211">
        <v>45404</v>
      </c>
      <c r="N72" s="28">
        <v>51.435000000000002</v>
      </c>
      <c r="O72" s="143">
        <f>+'[1]Physionomie P'!G73</f>
        <v>2470.3310000000001</v>
      </c>
      <c r="P72" s="143">
        <v>2266.8980000000001</v>
      </c>
      <c r="Q72" s="143">
        <v>2234.2060000000001</v>
      </c>
      <c r="R72" s="209">
        <f>+'[1]Physionomie P'!M73</f>
        <v>1.025188</v>
      </c>
      <c r="S72" s="209">
        <v>1.031439</v>
      </c>
      <c r="T72" s="210">
        <v>1.2824340000000001</v>
      </c>
      <c r="U72" s="26">
        <f>+'[1]Physionomie P'!P73</f>
        <v>1.463540002931563E-4</v>
      </c>
      <c r="V72" s="1"/>
      <c r="W72" s="1"/>
      <c r="X72" s="1"/>
    </row>
    <row r="73" spans="1:24" s="27" customFormat="1" ht="15.75" thickBot="1">
      <c r="A73" s="60">
        <v>65</v>
      </c>
      <c r="B73" s="39" t="s">
        <v>185</v>
      </c>
      <c r="C73" s="144" t="s">
        <v>30</v>
      </c>
      <c r="D73" s="155" t="s">
        <v>186</v>
      </c>
      <c r="E73" s="153">
        <v>43817</v>
      </c>
      <c r="F73" s="153" t="s">
        <v>187</v>
      </c>
      <c r="G73" s="153">
        <v>43875</v>
      </c>
      <c r="H73" s="153">
        <v>43878</v>
      </c>
      <c r="I73" s="212" t="s">
        <v>23</v>
      </c>
      <c r="J73" s="25"/>
      <c r="K73" s="212" t="s">
        <v>23</v>
      </c>
      <c r="L73" s="25"/>
      <c r="M73" s="212" t="s">
        <v>23</v>
      </c>
      <c r="N73" s="25"/>
      <c r="O73" s="163">
        <f>+'[1]Physionomie P'!G74</f>
        <v>131.81299999999999</v>
      </c>
      <c r="P73" s="164">
        <v>124.282</v>
      </c>
      <c r="Q73" s="164">
        <v>117.53700000000001</v>
      </c>
      <c r="R73" s="44">
        <f>+'[1]Physionomie P'!M74</f>
        <v>61.871232999999997</v>
      </c>
      <c r="S73" s="44">
        <v>59.341757000000001</v>
      </c>
      <c r="T73" s="45">
        <v>68.529404</v>
      </c>
      <c r="U73" s="46">
        <f>+'[1]Physionomie P'!P74</f>
        <v>8.8326262623245107E-3</v>
      </c>
      <c r="V73" s="1"/>
      <c r="W73" s="1"/>
      <c r="X73" s="1"/>
    </row>
    <row r="74" spans="1:24" s="27" customFormat="1" ht="24.75" thickTop="1">
      <c r="A74" s="40">
        <v>66</v>
      </c>
      <c r="B74" s="102" t="s">
        <v>188</v>
      </c>
      <c r="C74" s="106" t="s">
        <v>65</v>
      </c>
      <c r="D74" s="107" t="s">
        <v>189</v>
      </c>
      <c r="E74" s="104">
        <v>37754</v>
      </c>
      <c r="F74" s="104" t="s">
        <v>190</v>
      </c>
      <c r="G74" s="104">
        <v>38007</v>
      </c>
      <c r="H74" s="104">
        <v>38022</v>
      </c>
      <c r="I74" s="108" t="s">
        <v>23</v>
      </c>
      <c r="J74" s="109"/>
      <c r="K74" s="108" t="s">
        <v>23</v>
      </c>
      <c r="L74" s="109"/>
      <c r="M74" s="108" t="s">
        <v>23</v>
      </c>
      <c r="N74" s="109"/>
      <c r="O74" s="143">
        <f>+'[1]Physionomie P'!G75</f>
        <v>2694.5410000000002</v>
      </c>
      <c r="P74" s="143">
        <v>2523.6909999999998</v>
      </c>
      <c r="Q74" s="143">
        <v>2390.279</v>
      </c>
      <c r="R74" s="209">
        <f>+'[1]Physionomie P'!M75</f>
        <v>9.3554469999999998</v>
      </c>
      <c r="S74" s="209">
        <v>8.762257</v>
      </c>
      <c r="T74" s="210">
        <v>17.00684</v>
      </c>
      <c r="U74" s="26">
        <f>+'[1]Physionomie P'!P75</f>
        <v>1.3355668355273453E-3</v>
      </c>
      <c r="V74" s="1"/>
      <c r="W74" s="1"/>
      <c r="X74" s="1"/>
    </row>
    <row r="75" spans="1:24" s="27" customFormat="1">
      <c r="A75" s="40">
        <v>67</v>
      </c>
      <c r="B75" s="39" t="s">
        <v>191</v>
      </c>
      <c r="C75" s="144" t="s">
        <v>62</v>
      </c>
      <c r="D75" s="155" t="s">
        <v>192</v>
      </c>
      <c r="E75" s="153">
        <v>38399</v>
      </c>
      <c r="F75" s="153" t="s">
        <v>193</v>
      </c>
      <c r="G75" s="153">
        <v>38631</v>
      </c>
      <c r="H75" s="153">
        <v>38671</v>
      </c>
      <c r="I75" s="211">
        <v>44711</v>
      </c>
      <c r="J75" s="29">
        <v>1.2529999999999999</v>
      </c>
      <c r="K75" s="211">
        <v>45075</v>
      </c>
      <c r="L75" s="29">
        <v>2.1859999999999999</v>
      </c>
      <c r="M75" s="211">
        <v>45439</v>
      </c>
      <c r="N75" s="29">
        <v>1.8240000000000001</v>
      </c>
      <c r="O75" s="143">
        <f>+'[1]Physionomie P'!G76</f>
        <v>220.30799999999999</v>
      </c>
      <c r="P75" s="143">
        <v>196.79400000000001</v>
      </c>
      <c r="Q75" s="143">
        <v>194.142</v>
      </c>
      <c r="R75" s="209">
        <f>+'[1]Physionomie P'!M76</f>
        <v>2.8258890000000001</v>
      </c>
      <c r="S75" s="209">
        <v>2.5329359999999999</v>
      </c>
      <c r="T75" s="210">
        <v>2.5078239999999998</v>
      </c>
      <c r="U75" s="26">
        <f>+'[1]Physionomie P'!P76</f>
        <v>4.0341884565019018E-4</v>
      </c>
      <c r="V75" s="1"/>
      <c r="W75" s="1"/>
      <c r="X75" s="1"/>
    </row>
    <row r="76" spans="1:24" s="27" customFormat="1">
      <c r="A76" s="40">
        <v>68</v>
      </c>
      <c r="B76" s="39" t="s">
        <v>194</v>
      </c>
      <c r="C76" s="144" t="s">
        <v>62</v>
      </c>
      <c r="D76" s="155" t="s">
        <v>195</v>
      </c>
      <c r="E76" s="153">
        <v>38399</v>
      </c>
      <c r="F76" s="153" t="s">
        <v>196</v>
      </c>
      <c r="G76" s="153">
        <v>38631</v>
      </c>
      <c r="H76" s="153">
        <v>38671</v>
      </c>
      <c r="I76" s="211">
        <v>44711</v>
      </c>
      <c r="J76" s="29">
        <v>2.831</v>
      </c>
      <c r="K76" s="211">
        <v>45075</v>
      </c>
      <c r="L76" s="29">
        <v>2.0720000000000001</v>
      </c>
      <c r="M76" s="211">
        <v>45439</v>
      </c>
      <c r="N76" s="29">
        <v>3.33</v>
      </c>
      <c r="O76" s="143">
        <f>+'[1]Physionomie P'!G77</f>
        <v>202.935</v>
      </c>
      <c r="P76" s="143">
        <v>186.23699999999999</v>
      </c>
      <c r="Q76" s="143">
        <v>181.29400000000001</v>
      </c>
      <c r="R76" s="209">
        <f>+'[1]Physionomie P'!M77</f>
        <v>2.5715949999999999</v>
      </c>
      <c r="S76" s="209">
        <v>2.387553</v>
      </c>
      <c r="T76" s="210">
        <v>2.3094890000000001</v>
      </c>
      <c r="U76" s="26">
        <f>+'[1]Physionomie P'!P77</f>
        <v>3.6711629026469218E-4</v>
      </c>
      <c r="V76" s="1"/>
      <c r="W76" s="1"/>
      <c r="X76" s="1"/>
    </row>
    <row r="77" spans="1:24" s="27" customFormat="1">
      <c r="A77" s="40">
        <v>69</v>
      </c>
      <c r="B77" s="39" t="s">
        <v>197</v>
      </c>
      <c r="C77" s="144" t="s">
        <v>62</v>
      </c>
      <c r="D77" s="155" t="s">
        <v>198</v>
      </c>
      <c r="E77" s="153">
        <v>38399</v>
      </c>
      <c r="F77" s="153" t="s">
        <v>199</v>
      </c>
      <c r="G77" s="153">
        <v>38631</v>
      </c>
      <c r="H77" s="153">
        <v>38671</v>
      </c>
      <c r="I77" s="211">
        <v>44711</v>
      </c>
      <c r="J77" s="29">
        <v>3.6960000000000002</v>
      </c>
      <c r="K77" s="211">
        <v>45075</v>
      </c>
      <c r="L77" s="29">
        <v>5.548</v>
      </c>
      <c r="M77" s="211">
        <v>45439</v>
      </c>
      <c r="N77" s="29">
        <v>3.9849999999999999</v>
      </c>
      <c r="O77" s="143">
        <f>+'[1]Physionomie P'!G78</f>
        <v>199.12200000000001</v>
      </c>
      <c r="P77" s="143">
        <v>181.047</v>
      </c>
      <c r="Q77" s="143">
        <v>175.38900000000001</v>
      </c>
      <c r="R77" s="209">
        <f>+'[1]Physionomie P'!M78</f>
        <v>5.5180559999999996</v>
      </c>
      <c r="S77" s="209">
        <v>5.5231960000000004</v>
      </c>
      <c r="T77" s="210">
        <v>5.5956679999999999</v>
      </c>
      <c r="U77" s="26">
        <f>+'[1]Physionomie P'!P78</f>
        <v>7.8774777839933044E-4</v>
      </c>
      <c r="V77" s="1"/>
      <c r="W77" s="1"/>
      <c r="X77" s="1"/>
    </row>
    <row r="78" spans="1:24" s="27" customFormat="1">
      <c r="A78" s="40">
        <v>70</v>
      </c>
      <c r="B78" s="39" t="s">
        <v>200</v>
      </c>
      <c r="C78" s="144" t="s">
        <v>113</v>
      </c>
      <c r="D78" s="155" t="s">
        <v>201</v>
      </c>
      <c r="E78" s="153">
        <v>38420</v>
      </c>
      <c r="F78" s="153" t="s">
        <v>202</v>
      </c>
      <c r="G78" s="153">
        <v>38702</v>
      </c>
      <c r="H78" s="153">
        <v>38740</v>
      </c>
      <c r="I78" s="211" t="s">
        <v>23</v>
      </c>
      <c r="J78" s="29"/>
      <c r="K78" s="211" t="s">
        <v>23</v>
      </c>
      <c r="L78" s="29"/>
      <c r="M78" s="211" t="s">
        <v>23</v>
      </c>
      <c r="N78" s="29"/>
      <c r="O78" s="143">
        <f>+'[1]Physionomie P'!G79</f>
        <v>3.5070000000000001</v>
      </c>
      <c r="P78" s="143">
        <v>3.1829999999999998</v>
      </c>
      <c r="Q78" s="143">
        <v>3.0449999999999999</v>
      </c>
      <c r="R78" s="209">
        <f>+'[1]Physionomie P'!M79</f>
        <v>15.410928999999999</v>
      </c>
      <c r="S78" s="209">
        <v>14.233521</v>
      </c>
      <c r="T78" s="210">
        <v>13.523738</v>
      </c>
      <c r="U78" s="26">
        <f>+'[1]Physionomie P'!P79</f>
        <v>2.2000365858591896E-3</v>
      </c>
      <c r="V78" s="1"/>
      <c r="W78" s="1"/>
      <c r="X78" s="1"/>
    </row>
    <row r="79" spans="1:24" s="27" customFormat="1">
      <c r="A79" s="40">
        <v>71</v>
      </c>
      <c r="B79" s="39" t="s">
        <v>203</v>
      </c>
      <c r="C79" s="144" t="s">
        <v>113</v>
      </c>
      <c r="D79" s="155" t="s">
        <v>204</v>
      </c>
      <c r="E79" s="153">
        <v>38420</v>
      </c>
      <c r="F79" s="153" t="s">
        <v>205</v>
      </c>
      <c r="G79" s="153">
        <v>38702</v>
      </c>
      <c r="H79" s="153">
        <v>38740</v>
      </c>
      <c r="I79" s="211" t="s">
        <v>23</v>
      </c>
      <c r="J79" s="29"/>
      <c r="K79" s="211" t="s">
        <v>23</v>
      </c>
      <c r="L79" s="29"/>
      <c r="M79" s="211" t="s">
        <v>23</v>
      </c>
      <c r="N79" s="29"/>
      <c r="O79" s="143">
        <f>+'[1]Physionomie P'!G80</f>
        <v>3.1040000000000001</v>
      </c>
      <c r="P79" s="143">
        <v>2.8380000000000001</v>
      </c>
      <c r="Q79" s="143">
        <v>2.742</v>
      </c>
      <c r="R79" s="209">
        <f>+'[1]Physionomie P'!M80</f>
        <v>13.484038</v>
      </c>
      <c r="S79" s="209">
        <v>12.606536</v>
      </c>
      <c r="T79" s="210">
        <v>11.974245</v>
      </c>
      <c r="U79" s="26">
        <f>+'[1]Physionomie P'!P80</f>
        <v>1.9249570824131092E-3</v>
      </c>
      <c r="V79" s="1"/>
      <c r="W79" s="1"/>
      <c r="X79" s="1"/>
    </row>
    <row r="80" spans="1:24" s="27" customFormat="1">
      <c r="A80" s="40">
        <v>72</v>
      </c>
      <c r="B80" s="39" t="s">
        <v>206</v>
      </c>
      <c r="C80" s="144" t="s">
        <v>53</v>
      </c>
      <c r="D80" s="153" t="s">
        <v>207</v>
      </c>
      <c r="E80" s="153">
        <v>38861</v>
      </c>
      <c r="F80" s="153" t="s">
        <v>208</v>
      </c>
      <c r="G80" s="153">
        <v>39079</v>
      </c>
      <c r="H80" s="153">
        <v>39084</v>
      </c>
      <c r="I80" s="211">
        <v>44698</v>
      </c>
      <c r="J80" s="29">
        <v>0.25800000000000001</v>
      </c>
      <c r="K80" s="211">
        <v>45064</v>
      </c>
      <c r="L80" s="29">
        <v>0.20499999999999999</v>
      </c>
      <c r="M80" s="211">
        <v>45428</v>
      </c>
      <c r="N80" s="29">
        <v>0.12</v>
      </c>
      <c r="O80" s="143">
        <f>+'[1]Physionomie P'!G81</f>
        <v>11.125999999999999</v>
      </c>
      <c r="P80" s="143">
        <v>11.436999999999999</v>
      </c>
      <c r="Q80" s="143">
        <v>11.752000000000001</v>
      </c>
      <c r="R80" s="209">
        <f>+'[1]Physionomie P'!M81</f>
        <v>0.10624599999999999</v>
      </c>
      <c r="S80" s="209">
        <v>0.13966100000000001</v>
      </c>
      <c r="T80" s="210">
        <v>0.215391</v>
      </c>
      <c r="U80" s="26">
        <f>+'[1]Physionomie P'!P81</f>
        <v>1.5167488416901762E-5</v>
      </c>
      <c r="V80" s="1"/>
      <c r="W80" s="1"/>
      <c r="X80" s="1"/>
    </row>
    <row r="81" spans="1:24" s="27" customFormat="1">
      <c r="A81" s="40">
        <v>73</v>
      </c>
      <c r="B81" s="39" t="s">
        <v>209</v>
      </c>
      <c r="C81" s="144" t="s">
        <v>53</v>
      </c>
      <c r="D81" s="153" t="s">
        <v>210</v>
      </c>
      <c r="E81" s="153">
        <v>38861</v>
      </c>
      <c r="F81" s="153" t="s">
        <v>211</v>
      </c>
      <c r="G81" s="153">
        <v>39079</v>
      </c>
      <c r="H81" s="153">
        <v>39084</v>
      </c>
      <c r="I81" s="211">
        <v>44698</v>
      </c>
      <c r="J81" s="29">
        <v>1.0369999999999999</v>
      </c>
      <c r="K81" s="211">
        <v>45064</v>
      </c>
      <c r="L81" s="29">
        <v>1.45</v>
      </c>
      <c r="M81" s="211">
        <v>45428</v>
      </c>
      <c r="N81" s="29">
        <v>1.238</v>
      </c>
      <c r="O81" s="143">
        <f>+'[1]Physionomie P'!G82</f>
        <v>17.949000000000002</v>
      </c>
      <c r="P81" s="143">
        <v>16.704000000000001</v>
      </c>
      <c r="Q81" s="143">
        <v>15.272</v>
      </c>
      <c r="R81" s="209">
        <f>+'[1]Physionomie P'!M82</f>
        <v>10.742659</v>
      </c>
      <c r="S81" s="209">
        <v>6.8777010000000001</v>
      </c>
      <c r="T81" s="210">
        <v>4.8300029999999996</v>
      </c>
      <c r="U81" s="26">
        <f>+'[1]Physionomie P'!P82</f>
        <v>1.5336027328014745E-3</v>
      </c>
      <c r="V81" s="1"/>
      <c r="W81" s="1"/>
      <c r="X81" s="1"/>
    </row>
    <row r="82" spans="1:24" s="27" customFormat="1" ht="24">
      <c r="A82" s="40">
        <v>74</v>
      </c>
      <c r="B82" s="39" t="s">
        <v>212</v>
      </c>
      <c r="C82" s="147" t="s">
        <v>20</v>
      </c>
      <c r="D82" s="154" t="s">
        <v>213</v>
      </c>
      <c r="E82" s="153">
        <v>38902</v>
      </c>
      <c r="F82" s="153" t="s">
        <v>214</v>
      </c>
      <c r="G82" s="153">
        <v>39058</v>
      </c>
      <c r="H82" s="153">
        <v>39097</v>
      </c>
      <c r="I82" s="211">
        <v>44704</v>
      </c>
      <c r="J82" s="29">
        <v>4.5339999999999998</v>
      </c>
      <c r="K82" s="211">
        <v>45068</v>
      </c>
      <c r="L82" s="29">
        <v>2.452</v>
      </c>
      <c r="M82" s="211">
        <v>45404</v>
      </c>
      <c r="N82" s="29">
        <v>2.222</v>
      </c>
      <c r="O82" s="143">
        <f>+'[1]Physionomie P'!G83</f>
        <v>84.284000000000006</v>
      </c>
      <c r="P82" s="143">
        <v>78.462999999999994</v>
      </c>
      <c r="Q82" s="143">
        <v>77.575999999999993</v>
      </c>
      <c r="R82" s="209">
        <f>+'[1]Physionomie P'!M83</f>
        <v>63.002707000000001</v>
      </c>
      <c r="S82" s="209">
        <v>64.095420000000004</v>
      </c>
      <c r="T82" s="210">
        <v>64.164029999999997</v>
      </c>
      <c r="U82" s="26">
        <f>+'[1]Physionomie P'!P83</f>
        <v>8.9941534613628329E-3</v>
      </c>
      <c r="V82" s="1"/>
      <c r="W82" s="1"/>
      <c r="X82" s="1"/>
    </row>
    <row r="83" spans="1:24" ht="24">
      <c r="A83" s="40">
        <v>75</v>
      </c>
      <c r="B83" s="39" t="s">
        <v>215</v>
      </c>
      <c r="C83" s="144" t="s">
        <v>20</v>
      </c>
      <c r="D83" s="152" t="s">
        <v>216</v>
      </c>
      <c r="E83" s="153">
        <v>39146</v>
      </c>
      <c r="F83" s="153" t="s">
        <v>217</v>
      </c>
      <c r="G83" s="153">
        <v>39220</v>
      </c>
      <c r="H83" s="153">
        <v>39237</v>
      </c>
      <c r="I83" s="211" t="s">
        <v>23</v>
      </c>
      <c r="J83" s="49"/>
      <c r="K83" s="211" t="s">
        <v>23</v>
      </c>
      <c r="L83" s="49"/>
      <c r="M83" s="211" t="s">
        <v>23</v>
      </c>
      <c r="N83" s="49"/>
      <c r="O83" s="143">
        <f>+'[1]Physionomie P'!G84</f>
        <v>28.699000000000002</v>
      </c>
      <c r="P83" s="143">
        <v>25.460999999999999</v>
      </c>
      <c r="Q83" s="143">
        <v>23.797000000000001</v>
      </c>
      <c r="R83" s="209">
        <f>+'[1]Physionomie P'!M84</f>
        <v>60.324086000000001</v>
      </c>
      <c r="S83" s="209">
        <v>57.855105999999999</v>
      </c>
      <c r="T83" s="210">
        <v>53.169153000000001</v>
      </c>
      <c r="U83" s="26">
        <f>+'[1]Physionomie P'!P84</f>
        <v>8.6117583312801029E-3</v>
      </c>
      <c r="V83" s="1"/>
      <c r="W83" s="1"/>
      <c r="X83" s="1"/>
    </row>
    <row r="84" spans="1:24" ht="24">
      <c r="A84" s="40">
        <v>76</v>
      </c>
      <c r="B84" s="39" t="s">
        <v>218</v>
      </c>
      <c r="C84" s="150" t="s">
        <v>122</v>
      </c>
      <c r="D84" s="165" t="s">
        <v>219</v>
      </c>
      <c r="E84" s="153">
        <v>39336</v>
      </c>
      <c r="F84" s="153" t="s">
        <v>220</v>
      </c>
      <c r="G84" s="153">
        <v>39511</v>
      </c>
      <c r="H84" s="153">
        <v>39540</v>
      </c>
      <c r="I84" s="211" t="s">
        <v>23</v>
      </c>
      <c r="J84" s="49"/>
      <c r="K84" s="211" t="s">
        <v>23</v>
      </c>
      <c r="L84" s="49"/>
      <c r="M84" s="211" t="s">
        <v>23</v>
      </c>
      <c r="N84" s="49"/>
      <c r="O84" s="143">
        <f>+'[1]Physionomie P'!G85</f>
        <v>167.73599999999999</v>
      </c>
      <c r="P84" s="143">
        <v>156.441</v>
      </c>
      <c r="Q84" s="143">
        <v>150.65899999999999</v>
      </c>
      <c r="R84" s="209">
        <f>+'[1]Physionomie P'!M85</f>
        <v>1.528751</v>
      </c>
      <c r="S84" s="209">
        <v>1.4258109999999999</v>
      </c>
      <c r="T84" s="210">
        <v>1.5765020000000001</v>
      </c>
      <c r="U84" s="26">
        <f>+'[1]Physionomie P'!P85</f>
        <v>2.1824175107605919E-4</v>
      </c>
      <c r="V84" s="1"/>
      <c r="W84" s="1"/>
      <c r="X84" s="1"/>
    </row>
    <row r="85" spans="1:24" ht="24">
      <c r="A85" s="40">
        <v>77</v>
      </c>
      <c r="B85" s="39" t="s">
        <v>221</v>
      </c>
      <c r="C85" s="150" t="s">
        <v>122</v>
      </c>
      <c r="D85" s="160" t="s">
        <v>222</v>
      </c>
      <c r="E85" s="153">
        <v>39336</v>
      </c>
      <c r="F85" s="153" t="s">
        <v>223</v>
      </c>
      <c r="G85" s="153">
        <v>39511</v>
      </c>
      <c r="H85" s="153">
        <v>39540</v>
      </c>
      <c r="I85" s="211" t="s">
        <v>23</v>
      </c>
      <c r="J85" s="49"/>
      <c r="K85" s="211" t="s">
        <v>23</v>
      </c>
      <c r="L85" s="49"/>
      <c r="M85" s="211" t="s">
        <v>23</v>
      </c>
      <c r="N85" s="49"/>
      <c r="O85" s="143">
        <f>+'[1]Physionomie P'!G86</f>
        <v>628.03300000000002</v>
      </c>
      <c r="P85" s="143">
        <v>590.49099999999999</v>
      </c>
      <c r="Q85" s="143">
        <v>568.72799999999995</v>
      </c>
      <c r="R85" s="209">
        <f>+'[1]Physionomie P'!M86</f>
        <v>1.3452470000000001</v>
      </c>
      <c r="S85" s="209">
        <v>1.264832</v>
      </c>
      <c r="T85" s="210">
        <v>1.2182170000000001</v>
      </c>
      <c r="U85" s="26">
        <f>+'[1]Physionomie P'!P86</f>
        <v>1.9204504913476126E-4</v>
      </c>
      <c r="V85" s="1"/>
      <c r="W85" s="1"/>
      <c r="X85" s="1"/>
    </row>
    <row r="86" spans="1:24">
      <c r="A86" s="40">
        <v>78</v>
      </c>
      <c r="B86" s="39" t="s">
        <v>224</v>
      </c>
      <c r="C86" s="144" t="s">
        <v>90</v>
      </c>
      <c r="D86" s="152" t="s">
        <v>225</v>
      </c>
      <c r="E86" s="153">
        <v>39422</v>
      </c>
      <c r="F86" s="153" t="s">
        <v>226</v>
      </c>
      <c r="G86" s="153">
        <v>39589</v>
      </c>
      <c r="H86" s="153">
        <v>39657</v>
      </c>
      <c r="I86" s="211" t="s">
        <v>23</v>
      </c>
      <c r="J86" s="49"/>
      <c r="K86" s="211" t="s">
        <v>23</v>
      </c>
      <c r="L86" s="49"/>
      <c r="M86" s="211" t="s">
        <v>23</v>
      </c>
      <c r="N86" s="49"/>
      <c r="O86" s="143">
        <f>+'[1]Physionomie P'!G87</f>
        <v>208.81700000000001</v>
      </c>
      <c r="P86" s="143">
        <v>200.67599999999999</v>
      </c>
      <c r="Q86" s="143">
        <v>191.99799999999999</v>
      </c>
      <c r="R86" s="209">
        <f>+'[1]Physionomie P'!M87</f>
        <v>0.72626599999999997</v>
      </c>
      <c r="S86" s="209">
        <v>0.73969499999999999</v>
      </c>
      <c r="T86" s="210">
        <v>0.71116100000000004</v>
      </c>
      <c r="U86" s="26">
        <f>+'[1]Physionomie P'!P87</f>
        <v>1.0368043166415277E-4</v>
      </c>
      <c r="V86" s="1"/>
      <c r="W86" s="1"/>
      <c r="X86" s="1"/>
    </row>
    <row r="87" spans="1:24">
      <c r="A87" s="40">
        <v>79</v>
      </c>
      <c r="B87" s="39" t="s">
        <v>227</v>
      </c>
      <c r="C87" s="144" t="s">
        <v>38</v>
      </c>
      <c r="D87" s="152" t="s">
        <v>228</v>
      </c>
      <c r="E87" s="153">
        <v>39210</v>
      </c>
      <c r="F87" s="153" t="s">
        <v>229</v>
      </c>
      <c r="G87" s="153">
        <v>39470</v>
      </c>
      <c r="H87" s="153">
        <v>39699</v>
      </c>
      <c r="I87" s="211">
        <v>44711</v>
      </c>
      <c r="J87" s="29">
        <v>2.4609999999999999</v>
      </c>
      <c r="K87" s="211">
        <v>45076</v>
      </c>
      <c r="L87" s="29">
        <v>6.0339999999999998</v>
      </c>
      <c r="M87" s="211">
        <v>45443</v>
      </c>
      <c r="N87" s="29">
        <v>3.9329999999999998</v>
      </c>
      <c r="O87" s="143">
        <f>+'[1]Physionomie P'!G88</f>
        <v>104.941</v>
      </c>
      <c r="P87" s="143">
        <v>105.039</v>
      </c>
      <c r="Q87" s="143">
        <v>105.511</v>
      </c>
      <c r="R87" s="209">
        <f>+'[1]Physionomie P'!M88</f>
        <v>0.22761700000000001</v>
      </c>
      <c r="S87" s="209">
        <v>0.22614899999999999</v>
      </c>
      <c r="T87" s="210">
        <v>0.22959199999999999</v>
      </c>
      <c r="U87" s="26">
        <f>+'[1]Physionomie P'!P88</f>
        <v>3.249419470841188E-5</v>
      </c>
      <c r="V87" s="1"/>
      <c r="W87" s="1"/>
      <c r="X87" s="1"/>
    </row>
    <row r="88" spans="1:24">
      <c r="A88" s="40">
        <v>80</v>
      </c>
      <c r="B88" s="39" t="s">
        <v>230</v>
      </c>
      <c r="C88" s="144" t="s">
        <v>97</v>
      </c>
      <c r="D88" s="152" t="s">
        <v>231</v>
      </c>
      <c r="E88" s="153">
        <v>39444</v>
      </c>
      <c r="F88" s="153" t="s">
        <v>232</v>
      </c>
      <c r="G88" s="153">
        <v>39674</v>
      </c>
      <c r="H88" s="153">
        <v>39736</v>
      </c>
      <c r="I88" s="211" t="s">
        <v>23</v>
      </c>
      <c r="J88" s="49"/>
      <c r="K88" s="211" t="s">
        <v>23</v>
      </c>
      <c r="L88" s="49"/>
      <c r="M88" s="211" t="s">
        <v>23</v>
      </c>
      <c r="N88" s="49"/>
      <c r="O88" s="143">
        <f>+'[1]Physionomie P'!G89</f>
        <v>149.42599999999999</v>
      </c>
      <c r="P88" s="143">
        <v>144.00899999999999</v>
      </c>
      <c r="Q88" s="143">
        <v>148.05799999999999</v>
      </c>
      <c r="R88" s="209">
        <f>+'[1]Physionomie P'!M89</f>
        <v>0.33829999999999999</v>
      </c>
      <c r="S88" s="209">
        <v>0.34115800000000002</v>
      </c>
      <c r="T88" s="210">
        <v>0.69483700000000004</v>
      </c>
      <c r="U88" s="26">
        <f>+'[1]Physionomie P'!P89</f>
        <v>4.8295101287934282E-5</v>
      </c>
      <c r="V88" s="1"/>
      <c r="W88" s="1"/>
      <c r="X88" s="1"/>
    </row>
    <row r="89" spans="1:24">
      <c r="A89" s="40">
        <v>81</v>
      </c>
      <c r="B89" s="39" t="s">
        <v>233</v>
      </c>
      <c r="C89" s="144" t="s">
        <v>33</v>
      </c>
      <c r="D89" s="152" t="s">
        <v>234</v>
      </c>
      <c r="E89" s="153">
        <v>39745</v>
      </c>
      <c r="F89" s="153" t="s">
        <v>235</v>
      </c>
      <c r="G89" s="153">
        <v>39745</v>
      </c>
      <c r="H89" s="153">
        <v>39745</v>
      </c>
      <c r="I89" s="211" t="s">
        <v>23</v>
      </c>
      <c r="J89" s="49"/>
      <c r="K89" s="211" t="s">
        <v>23</v>
      </c>
      <c r="L89" s="49"/>
      <c r="M89" s="211">
        <v>45441</v>
      </c>
      <c r="N89" s="29">
        <v>6.6890000000000001</v>
      </c>
      <c r="O89" s="143">
        <f>+'[1]Physionomie P'!G90</f>
        <v>164.06100000000001</v>
      </c>
      <c r="P89" s="143">
        <v>156.44900000000001</v>
      </c>
      <c r="Q89" s="143">
        <v>149.964</v>
      </c>
      <c r="R89" s="209">
        <f>+'[1]Physionomie P'!M90</f>
        <v>82.030428000000001</v>
      </c>
      <c r="S89" s="209">
        <v>78.224688</v>
      </c>
      <c r="T89" s="210">
        <v>74.982200000000006</v>
      </c>
      <c r="U89" s="26">
        <f>+'[1]Physionomie P'!P90</f>
        <v>1.1710516786735445E-2</v>
      </c>
      <c r="V89" s="1"/>
      <c r="W89" s="1"/>
      <c r="X89" s="1"/>
    </row>
    <row r="90" spans="1:24">
      <c r="A90" s="40">
        <v>82</v>
      </c>
      <c r="B90" s="39" t="s">
        <v>236</v>
      </c>
      <c r="C90" s="144" t="s">
        <v>33</v>
      </c>
      <c r="D90" s="152" t="s">
        <v>237</v>
      </c>
      <c r="E90" s="153">
        <v>39745</v>
      </c>
      <c r="F90" s="153" t="s">
        <v>238</v>
      </c>
      <c r="G90" s="153">
        <v>39748</v>
      </c>
      <c r="H90" s="153">
        <v>39748</v>
      </c>
      <c r="I90" s="211">
        <v>44708</v>
      </c>
      <c r="J90" s="29">
        <v>6.6550000000000002</v>
      </c>
      <c r="K90" s="211">
        <v>45075</v>
      </c>
      <c r="L90" s="29">
        <v>7.6340000000000003</v>
      </c>
      <c r="M90" s="211">
        <v>45441</v>
      </c>
      <c r="N90" s="29">
        <v>8.6270000000000007</v>
      </c>
      <c r="O90" s="143">
        <f>+'[1]Physionomie P'!G91</f>
        <v>181.07300000000001</v>
      </c>
      <c r="P90" s="143">
        <v>173.91800000000001</v>
      </c>
      <c r="Q90" s="143">
        <v>173.61099999999999</v>
      </c>
      <c r="R90" s="209">
        <f>+'[1]Physionomie P'!M91</f>
        <v>31.272098</v>
      </c>
      <c r="S90" s="209">
        <v>30.040958</v>
      </c>
      <c r="T90" s="210">
        <v>32.444085000000001</v>
      </c>
      <c r="U90" s="26">
        <f>+'[1]Physionomie P'!P91</f>
        <v>4.4643486266515136E-3</v>
      </c>
      <c r="V90" s="1"/>
      <c r="W90" s="1"/>
      <c r="X90" s="1"/>
    </row>
    <row r="91" spans="1:24">
      <c r="A91" s="40">
        <v>83</v>
      </c>
      <c r="B91" s="39" t="s">
        <v>239</v>
      </c>
      <c r="C91" s="144" t="s">
        <v>97</v>
      </c>
      <c r="D91" s="152" t="s">
        <v>240</v>
      </c>
      <c r="E91" s="153">
        <v>39444</v>
      </c>
      <c r="F91" s="153" t="s">
        <v>241</v>
      </c>
      <c r="G91" s="153">
        <v>39813</v>
      </c>
      <c r="H91" s="153">
        <v>39937</v>
      </c>
      <c r="I91" s="211" t="s">
        <v>23</v>
      </c>
      <c r="J91" s="49"/>
      <c r="K91" s="211" t="s">
        <v>23</v>
      </c>
      <c r="L91" s="49"/>
      <c r="M91" s="211" t="s">
        <v>23</v>
      </c>
      <c r="N91" s="49"/>
      <c r="O91" s="143">
        <f>+'[1]Physionomie P'!G92</f>
        <v>266.27999999999997</v>
      </c>
      <c r="P91" s="143">
        <v>237.303</v>
      </c>
      <c r="Q91" s="143">
        <v>234.50899999999999</v>
      </c>
      <c r="R91" s="209">
        <f>+'[1]Physionomie P'!M92</f>
        <v>2.0383740000000001</v>
      </c>
      <c r="S91" s="209">
        <v>2.3585590000000001</v>
      </c>
      <c r="T91" s="210">
        <v>2.1907839999999998</v>
      </c>
      <c r="U91" s="26">
        <f>+'[1]Physionomie P'!P92</f>
        <v>2.9099461659087134E-4</v>
      </c>
      <c r="V91" s="1"/>
      <c r="W91" s="1"/>
      <c r="X91" s="1"/>
    </row>
    <row r="92" spans="1:24">
      <c r="A92" s="40">
        <v>84</v>
      </c>
      <c r="B92" s="39" t="s">
        <v>242</v>
      </c>
      <c r="C92" s="144" t="s">
        <v>50</v>
      </c>
      <c r="D92" s="152" t="s">
        <v>243</v>
      </c>
      <c r="E92" s="153">
        <v>39778</v>
      </c>
      <c r="F92" s="153" t="s">
        <v>244</v>
      </c>
      <c r="G92" s="153">
        <v>39902</v>
      </c>
      <c r="H92" s="153">
        <v>39994</v>
      </c>
      <c r="I92" s="211">
        <v>44711</v>
      </c>
      <c r="J92" s="29">
        <v>0.43099999999999999</v>
      </c>
      <c r="K92" s="211">
        <v>45075</v>
      </c>
      <c r="L92" s="29">
        <v>0.50900000000000001</v>
      </c>
      <c r="M92" s="211">
        <v>45425</v>
      </c>
      <c r="N92" s="29">
        <v>0.57099999999999995</v>
      </c>
      <c r="O92" s="143">
        <f>+'[1]Physionomie P'!G93</f>
        <v>19.242999999999999</v>
      </c>
      <c r="P92" s="143">
        <v>17.93</v>
      </c>
      <c r="Q92" s="143">
        <v>16.885000000000002</v>
      </c>
      <c r="R92" s="209">
        <f>+'[1]Physionomie P'!M93</f>
        <v>28.858877</v>
      </c>
      <c r="S92" s="209">
        <v>31.817501</v>
      </c>
      <c r="T92" s="210">
        <v>32.739401999999998</v>
      </c>
      <c r="U92" s="26">
        <f>+'[1]Physionomie P'!P93</f>
        <v>4.1198415245966213E-3</v>
      </c>
      <c r="V92" s="1"/>
      <c r="W92" s="1"/>
      <c r="X92" s="1"/>
    </row>
    <row r="93" spans="1:24">
      <c r="A93" s="40">
        <v>85</v>
      </c>
      <c r="B93" s="39" t="s">
        <v>245</v>
      </c>
      <c r="C93" s="144" t="s">
        <v>62</v>
      </c>
      <c r="D93" s="152" t="s">
        <v>246</v>
      </c>
      <c r="E93" s="153">
        <v>39868</v>
      </c>
      <c r="F93" s="153" t="s">
        <v>247</v>
      </c>
      <c r="G93" s="153">
        <v>39969</v>
      </c>
      <c r="H93" s="153">
        <v>40014</v>
      </c>
      <c r="I93" s="211">
        <v>44711</v>
      </c>
      <c r="J93" s="29">
        <v>0.19</v>
      </c>
      <c r="K93" s="211">
        <v>45075</v>
      </c>
      <c r="L93" s="29">
        <v>0.24</v>
      </c>
      <c r="M93" s="211">
        <v>45439</v>
      </c>
      <c r="N93" s="29">
        <v>0.28100000000000003</v>
      </c>
      <c r="O93" s="143">
        <f>+'[1]Physionomie P'!G94</f>
        <v>29.858000000000001</v>
      </c>
      <c r="P93" s="143">
        <v>25.149000000000001</v>
      </c>
      <c r="Q93" s="143">
        <v>23.552</v>
      </c>
      <c r="R93" s="209">
        <f>+'[1]Physionomie P'!M94</f>
        <v>1.299982</v>
      </c>
      <c r="S93" s="209">
        <v>1.642768</v>
      </c>
      <c r="T93" s="210">
        <v>1.964262</v>
      </c>
      <c r="U93" s="26">
        <f>+'[1]Physionomie P'!P94</f>
        <v>1.8558309891366062E-4</v>
      </c>
      <c r="V93" s="1"/>
      <c r="W93" s="1"/>
      <c r="X93" s="1"/>
    </row>
    <row r="94" spans="1:24" ht="24">
      <c r="A94" s="40">
        <v>86</v>
      </c>
      <c r="B94" s="39" t="s">
        <v>391</v>
      </c>
      <c r="C94" s="144" t="s">
        <v>248</v>
      </c>
      <c r="D94" s="154" t="s">
        <v>249</v>
      </c>
      <c r="E94" s="153">
        <v>39974</v>
      </c>
      <c r="F94" s="153" t="s">
        <v>250</v>
      </c>
      <c r="G94" s="153">
        <v>40164</v>
      </c>
      <c r="H94" s="153">
        <v>40240</v>
      </c>
      <c r="I94" s="224" t="s">
        <v>21</v>
      </c>
      <c r="J94" s="29" t="s">
        <v>21</v>
      </c>
      <c r="K94" s="224" t="s">
        <v>21</v>
      </c>
      <c r="L94" s="29" t="s">
        <v>21</v>
      </c>
      <c r="M94" s="224" t="s">
        <v>21</v>
      </c>
      <c r="N94" s="29" t="s">
        <v>21</v>
      </c>
      <c r="O94" s="143" t="s">
        <v>58</v>
      </c>
      <c r="P94" s="143">
        <v>139.44800000000001</v>
      </c>
      <c r="Q94" s="143">
        <v>155.87899999999999</v>
      </c>
      <c r="R94" s="209">
        <f>+'[1]Physionomie P'!M95</f>
        <v>0.14607600000000001</v>
      </c>
      <c r="S94" s="209">
        <v>0.22897400000000001</v>
      </c>
      <c r="T94" s="210">
        <v>0.39400000000000002</v>
      </c>
      <c r="U94" s="26">
        <f>+'[1]Physionomie P'!P95</f>
        <v>2.0853547785209251E-5</v>
      </c>
      <c r="V94" s="1"/>
      <c r="W94" s="1"/>
      <c r="X94" s="1"/>
    </row>
    <row r="95" spans="1:24" ht="24">
      <c r="A95" s="40">
        <v>87</v>
      </c>
      <c r="B95" s="39" t="s">
        <v>251</v>
      </c>
      <c r="C95" s="144" t="s">
        <v>20</v>
      </c>
      <c r="D95" s="154" t="s">
        <v>252</v>
      </c>
      <c r="E95" s="153">
        <v>40254</v>
      </c>
      <c r="F95" s="153" t="s">
        <v>253</v>
      </c>
      <c r="G95" s="153">
        <v>40365</v>
      </c>
      <c r="H95" s="153">
        <v>40427</v>
      </c>
      <c r="I95" s="212" t="s">
        <v>23</v>
      </c>
      <c r="J95" s="49"/>
      <c r="K95" s="225" t="s">
        <v>23</v>
      </c>
      <c r="L95" s="49"/>
      <c r="M95" s="225" t="s">
        <v>23</v>
      </c>
      <c r="N95" s="49"/>
      <c r="O95" s="143">
        <f>+'[1]Physionomie P'!G96</f>
        <v>115.011</v>
      </c>
      <c r="P95" s="143">
        <v>104.179</v>
      </c>
      <c r="Q95" s="143">
        <v>102.474</v>
      </c>
      <c r="R95" s="209">
        <f>+'[1]Physionomie P'!M96</f>
        <v>1.057531</v>
      </c>
      <c r="S95" s="209">
        <v>0.95855699999999999</v>
      </c>
      <c r="T95" s="210">
        <v>0.94553399999999999</v>
      </c>
      <c r="U95" s="26">
        <f>+'[1]Physionomie P'!P96</f>
        <v>1.5097122896875681E-4</v>
      </c>
      <c r="V95" s="1"/>
      <c r="W95" s="1"/>
      <c r="X95" s="1"/>
    </row>
    <row r="96" spans="1:24">
      <c r="A96" s="40">
        <v>88</v>
      </c>
      <c r="B96" s="39" t="s">
        <v>254</v>
      </c>
      <c r="C96" s="144" t="s">
        <v>126</v>
      </c>
      <c r="D96" s="154" t="s">
        <v>255</v>
      </c>
      <c r="E96" s="153">
        <v>40485</v>
      </c>
      <c r="F96" s="153" t="s">
        <v>256</v>
      </c>
      <c r="G96" s="153">
        <v>40511</v>
      </c>
      <c r="H96" s="153">
        <v>40543</v>
      </c>
      <c r="I96" s="211">
        <v>44708</v>
      </c>
      <c r="J96" s="29">
        <v>2.9609999999999999</v>
      </c>
      <c r="K96" s="211">
        <v>45072</v>
      </c>
      <c r="L96" s="29">
        <v>0.995</v>
      </c>
      <c r="M96" s="211">
        <v>45443</v>
      </c>
      <c r="N96" s="29">
        <v>2.609</v>
      </c>
      <c r="O96" s="143">
        <f>+'[1]Physionomie P'!G97</f>
        <v>128.126</v>
      </c>
      <c r="P96" s="143">
        <v>124.098</v>
      </c>
      <c r="Q96" s="143">
        <v>123.639</v>
      </c>
      <c r="R96" s="209">
        <f>+'[1]Physionomie P'!M97</f>
        <v>0.82590399999999997</v>
      </c>
      <c r="S96" s="209">
        <v>0.79993800000000004</v>
      </c>
      <c r="T96" s="210">
        <v>0.79072100000000001</v>
      </c>
      <c r="U96" s="26">
        <f>+'[1]Physionomie P'!P97</f>
        <v>1.1790457385193638E-4</v>
      </c>
      <c r="V96" s="1"/>
      <c r="W96" s="1"/>
      <c r="X96" s="1"/>
    </row>
    <row r="97" spans="1:24">
      <c r="A97" s="40">
        <v>89</v>
      </c>
      <c r="B97" s="39" t="s">
        <v>257</v>
      </c>
      <c r="C97" s="144" t="s">
        <v>126</v>
      </c>
      <c r="D97" s="154" t="s">
        <v>258</v>
      </c>
      <c r="E97" s="153">
        <v>40485</v>
      </c>
      <c r="F97" s="153" t="s">
        <v>259</v>
      </c>
      <c r="G97" s="153">
        <v>40511</v>
      </c>
      <c r="H97" s="153">
        <v>40543</v>
      </c>
      <c r="I97" s="211">
        <v>44708</v>
      </c>
      <c r="J97" s="29">
        <v>0.96299999999999997</v>
      </c>
      <c r="K97" s="224" t="s">
        <v>21</v>
      </c>
      <c r="L97" s="29" t="s">
        <v>21</v>
      </c>
      <c r="M97" s="224" t="s">
        <v>21</v>
      </c>
      <c r="N97" s="29" t="s">
        <v>21</v>
      </c>
      <c r="O97" s="143">
        <f>+'[1]Physionomie P'!G98</f>
        <v>161.94900000000001</v>
      </c>
      <c r="P97" s="143">
        <v>151.56800000000001</v>
      </c>
      <c r="Q97" s="143">
        <v>135.59800000000001</v>
      </c>
      <c r="R97" s="209">
        <f>+'[1]Physionomie P'!M98</f>
        <v>0.16194900000000001</v>
      </c>
      <c r="S97" s="209">
        <v>0.15156900000000001</v>
      </c>
      <c r="T97" s="210">
        <v>0.29677500000000001</v>
      </c>
      <c r="U97" s="26">
        <f>+'[1]Physionomie P'!P98</f>
        <v>2.311954879834369E-5</v>
      </c>
      <c r="V97" s="1"/>
      <c r="W97" s="1"/>
      <c r="X97" s="1"/>
    </row>
    <row r="98" spans="1:24">
      <c r="A98" s="40">
        <v>90</v>
      </c>
      <c r="B98" s="39" t="s">
        <v>260</v>
      </c>
      <c r="C98" s="144" t="s">
        <v>30</v>
      </c>
      <c r="D98" s="154" t="s">
        <v>261</v>
      </c>
      <c r="E98" s="153">
        <v>40254</v>
      </c>
      <c r="F98" s="153" t="s">
        <v>262</v>
      </c>
      <c r="G98" s="153">
        <v>40569</v>
      </c>
      <c r="H98" s="213">
        <v>40630</v>
      </c>
      <c r="I98" s="211">
        <v>44707</v>
      </c>
      <c r="J98" s="29">
        <v>2.1829999999999998</v>
      </c>
      <c r="K98" s="224" t="s">
        <v>21</v>
      </c>
      <c r="L98" s="29" t="s">
        <v>21</v>
      </c>
      <c r="M98" s="224" t="s">
        <v>21</v>
      </c>
      <c r="N98" s="29" t="s">
        <v>21</v>
      </c>
      <c r="O98" s="143">
        <f>+'[1]Physionomie P'!G99</f>
        <v>97.004000000000005</v>
      </c>
      <c r="P98" s="143">
        <v>90.37</v>
      </c>
      <c r="Q98" s="143">
        <v>94.710999999999999</v>
      </c>
      <c r="R98" s="209">
        <f>+'[1]Physionomie P'!M99</f>
        <v>1.2198340000000001</v>
      </c>
      <c r="S98" s="209">
        <v>0.15724399999999999</v>
      </c>
      <c r="T98" s="210">
        <v>0.203267</v>
      </c>
      <c r="U98" s="26">
        <f>+'[1]Physionomie P'!P99</f>
        <v>1.7414131417223185E-4</v>
      </c>
      <c r="V98" s="1"/>
      <c r="W98" s="1"/>
      <c r="X98" s="1"/>
    </row>
    <row r="99" spans="1:24" ht="24">
      <c r="A99" s="40">
        <v>91</v>
      </c>
      <c r="B99" s="39" t="s">
        <v>263</v>
      </c>
      <c r="C99" s="144" t="s">
        <v>20</v>
      </c>
      <c r="D99" s="226" t="s">
        <v>264</v>
      </c>
      <c r="E99" s="100">
        <v>40443</v>
      </c>
      <c r="F99" s="100" t="s">
        <v>265</v>
      </c>
      <c r="G99" s="100">
        <v>40616</v>
      </c>
      <c r="H99" s="227">
        <v>40672</v>
      </c>
      <c r="I99" s="212" t="s">
        <v>23</v>
      </c>
      <c r="J99" s="61"/>
      <c r="K99" s="225" t="s">
        <v>23</v>
      </c>
      <c r="L99" s="61"/>
      <c r="M99" s="225" t="s">
        <v>23</v>
      </c>
      <c r="N99" s="61"/>
      <c r="O99" s="143">
        <f>+'[1]Physionomie P'!G100</f>
        <v>162.16399999999999</v>
      </c>
      <c r="P99" s="143">
        <v>147.93799999999999</v>
      </c>
      <c r="Q99" s="143">
        <v>138.988</v>
      </c>
      <c r="R99" s="209">
        <f>+'[1]Physionomie P'!M100</f>
        <v>56.403382000000001</v>
      </c>
      <c r="S99" s="209">
        <v>54.253452000000003</v>
      </c>
      <c r="T99" s="210">
        <v>43.008814999999998</v>
      </c>
      <c r="U99" s="26">
        <f>+'[1]Physionomie P'!P100</f>
        <v>8.0520456596868146E-3</v>
      </c>
      <c r="V99" s="1"/>
      <c r="W99" s="1"/>
      <c r="X99" s="1"/>
    </row>
    <row r="100" spans="1:24" s="62" customFormat="1">
      <c r="A100" s="40">
        <v>92</v>
      </c>
      <c r="B100" s="39" t="s">
        <v>266</v>
      </c>
      <c r="C100" s="144" t="s">
        <v>90</v>
      </c>
      <c r="D100" s="47" t="s">
        <v>267</v>
      </c>
      <c r="E100" s="100">
        <v>40534</v>
      </c>
      <c r="F100" s="100" t="s">
        <v>268</v>
      </c>
      <c r="G100" s="100">
        <v>40619</v>
      </c>
      <c r="H100" s="100">
        <v>40725</v>
      </c>
      <c r="I100" s="211">
        <v>44711</v>
      </c>
      <c r="J100" s="28">
        <v>0.29899999999999999</v>
      </c>
      <c r="K100" s="211">
        <v>45056</v>
      </c>
      <c r="L100" s="28">
        <v>1.821</v>
      </c>
      <c r="M100" s="211">
        <v>45407</v>
      </c>
      <c r="N100" s="28">
        <v>2.3149999999999999</v>
      </c>
      <c r="O100" s="143">
        <f>+'[1]Physionomie P'!G101</f>
        <v>92.840999999999994</v>
      </c>
      <c r="P100" s="143">
        <v>90.783000000000001</v>
      </c>
      <c r="Q100" s="143">
        <v>88.840999999999994</v>
      </c>
      <c r="R100" s="209">
        <f>+'[1]Physionomie P'!M101</f>
        <v>0.59372400000000003</v>
      </c>
      <c r="S100" s="209">
        <v>0.61088500000000001</v>
      </c>
      <c r="T100" s="210">
        <v>0.61966699999999997</v>
      </c>
      <c r="U100" s="26">
        <f>+'[1]Physionomie P'!P101</f>
        <v>8.475897344687407E-5</v>
      </c>
      <c r="V100" s="1"/>
      <c r="W100" s="1"/>
      <c r="X100" s="1"/>
    </row>
    <row r="101" spans="1:24" s="63" customFormat="1">
      <c r="A101" s="40">
        <v>93</v>
      </c>
      <c r="B101" s="39" t="s">
        <v>269</v>
      </c>
      <c r="C101" s="144" t="s">
        <v>90</v>
      </c>
      <c r="D101" s="47" t="s">
        <v>270</v>
      </c>
      <c r="E101" s="100">
        <v>40534</v>
      </c>
      <c r="F101" s="100" t="s">
        <v>271</v>
      </c>
      <c r="G101" s="100">
        <v>40619</v>
      </c>
      <c r="H101" s="100">
        <v>40725</v>
      </c>
      <c r="I101" s="224" t="s">
        <v>21</v>
      </c>
      <c r="J101" s="28" t="s">
        <v>21</v>
      </c>
      <c r="K101" s="211">
        <v>45049</v>
      </c>
      <c r="L101" s="28">
        <v>0.38100000000000001</v>
      </c>
      <c r="M101" s="211">
        <v>45419</v>
      </c>
      <c r="N101" s="28">
        <v>2.2519999999999998</v>
      </c>
      <c r="O101" s="143">
        <f>+'[1]Physionomie P'!G102</f>
        <v>96.021000000000001</v>
      </c>
      <c r="P101" s="143">
        <v>94.734999999999999</v>
      </c>
      <c r="Q101" s="143">
        <v>92.986000000000004</v>
      </c>
      <c r="R101" s="209">
        <f>+'[1]Physionomie P'!M102</f>
        <v>0.28614499999999998</v>
      </c>
      <c r="S101" s="209">
        <v>0.28392099999999998</v>
      </c>
      <c r="T101" s="210">
        <v>0.22623599999999999</v>
      </c>
      <c r="U101" s="26">
        <f>+'[1]Physionomie P'!P102</f>
        <v>4.0849547023458338E-5</v>
      </c>
      <c r="V101" s="1"/>
      <c r="W101" s="1"/>
      <c r="X101" s="1"/>
    </row>
    <row r="102" spans="1:24" s="63" customFormat="1">
      <c r="A102" s="40">
        <v>94</v>
      </c>
      <c r="B102" s="39" t="s">
        <v>272</v>
      </c>
      <c r="C102" s="144" t="s">
        <v>50</v>
      </c>
      <c r="D102" s="165" t="s">
        <v>273</v>
      </c>
      <c r="E102" s="36">
        <v>40534</v>
      </c>
      <c r="F102" s="153" t="s">
        <v>274</v>
      </c>
      <c r="G102" s="153">
        <v>40828</v>
      </c>
      <c r="H102" s="153">
        <v>40848</v>
      </c>
      <c r="I102" s="211">
        <v>44711</v>
      </c>
      <c r="J102" s="29">
        <v>0.48199999999999998</v>
      </c>
      <c r="K102" s="211">
        <v>45075</v>
      </c>
      <c r="L102" s="29">
        <v>0.41</v>
      </c>
      <c r="M102" s="211">
        <v>45425</v>
      </c>
      <c r="N102" s="29">
        <v>0.54400000000000004</v>
      </c>
      <c r="O102" s="143">
        <f>+'[1]Physionomie P'!G103</f>
        <v>16.771000000000001</v>
      </c>
      <c r="P102" s="143">
        <v>15.723000000000001</v>
      </c>
      <c r="Q102" s="143">
        <v>14.731999999999999</v>
      </c>
      <c r="R102" s="209">
        <f>+'[1]Physionomie P'!M103</f>
        <v>21.502336</v>
      </c>
      <c r="S102" s="209">
        <v>20.158207999999998</v>
      </c>
      <c r="T102" s="210">
        <v>18.887077000000001</v>
      </c>
      <c r="U102" s="26">
        <f>+'[1]Physionomie P'!P103</f>
        <v>3.069634924762624E-3</v>
      </c>
      <c r="V102" s="1"/>
      <c r="W102" s="1"/>
      <c r="X102" s="1"/>
    </row>
    <row r="103" spans="1:24" s="63" customFormat="1">
      <c r="A103" s="40">
        <v>95</v>
      </c>
      <c r="B103" s="39" t="s">
        <v>275</v>
      </c>
      <c r="C103" s="144" t="s">
        <v>137</v>
      </c>
      <c r="D103" s="165" t="s">
        <v>276</v>
      </c>
      <c r="E103" s="38">
        <v>40910</v>
      </c>
      <c r="F103" s="38" t="s">
        <v>277</v>
      </c>
      <c r="G103" s="153">
        <v>40907</v>
      </c>
      <c r="H103" s="153">
        <v>40910</v>
      </c>
      <c r="I103" s="211">
        <v>44712</v>
      </c>
      <c r="J103" s="29">
        <v>3.472</v>
      </c>
      <c r="K103" s="211">
        <v>45075</v>
      </c>
      <c r="L103" s="29">
        <v>3.82</v>
      </c>
      <c r="M103" s="224" t="s">
        <v>21</v>
      </c>
      <c r="N103" s="29" t="s">
        <v>21</v>
      </c>
      <c r="O103" s="143">
        <f>+'[1]Physionomie P'!G104</f>
        <v>113.771</v>
      </c>
      <c r="P103" s="143">
        <v>106.369</v>
      </c>
      <c r="Q103" s="143">
        <v>104.071</v>
      </c>
      <c r="R103" s="209">
        <f>+'[1]Physionomie P'!M104</f>
        <v>2.04469711</v>
      </c>
      <c r="S103" s="209">
        <v>1.163567</v>
      </c>
      <c r="T103" s="210">
        <v>1.525895</v>
      </c>
      <c r="U103" s="26">
        <f>+'[1]Physionomie P'!P104</f>
        <v>2.9189729243451524E-4</v>
      </c>
      <c r="V103" s="1"/>
      <c r="W103" s="1"/>
      <c r="X103" s="1"/>
    </row>
    <row r="104" spans="1:24" s="63" customFormat="1">
      <c r="A104" s="40">
        <v>96</v>
      </c>
      <c r="B104" s="64" t="s">
        <v>278</v>
      </c>
      <c r="C104" s="145" t="s">
        <v>389</v>
      </c>
      <c r="D104" s="153" t="s">
        <v>279</v>
      </c>
      <c r="E104" s="153">
        <v>41584</v>
      </c>
      <c r="F104" s="153" t="s">
        <v>280</v>
      </c>
      <c r="G104" s="153">
        <v>41898</v>
      </c>
      <c r="H104" s="153">
        <v>41904</v>
      </c>
      <c r="I104" s="218">
        <v>44670</v>
      </c>
      <c r="J104" s="29">
        <v>1.722</v>
      </c>
      <c r="K104" s="218">
        <v>45027</v>
      </c>
      <c r="L104" s="29">
        <v>3.2909999999999999</v>
      </c>
      <c r="M104" s="218">
        <v>45442</v>
      </c>
      <c r="N104" s="29">
        <v>4.2729999999999997</v>
      </c>
      <c r="O104" s="143">
        <f>+'[1]Physionomie P'!G105</f>
        <v>105.845</v>
      </c>
      <c r="P104" s="143">
        <v>100.033</v>
      </c>
      <c r="Q104" s="143">
        <v>97.106999999999999</v>
      </c>
      <c r="R104" s="209">
        <f>+'[1]Physionomie P'!M105</f>
        <v>7.1570580000000001</v>
      </c>
      <c r="S104" s="209">
        <v>6.8085680000000002</v>
      </c>
      <c r="T104" s="210">
        <v>6.3722180000000002</v>
      </c>
      <c r="U104" s="41">
        <f>+'[1]Physionomie P'!P105</f>
        <v>1.0217287645096671E-3</v>
      </c>
      <c r="V104" s="1"/>
      <c r="W104" s="1"/>
      <c r="X104" s="1"/>
    </row>
    <row r="105" spans="1:24" s="63" customFormat="1">
      <c r="A105" s="40">
        <v>97</v>
      </c>
      <c r="B105" s="64" t="s">
        <v>281</v>
      </c>
      <c r="C105" s="144" t="s">
        <v>137</v>
      </c>
      <c r="D105" s="152" t="s">
        <v>282</v>
      </c>
      <c r="E105" s="153">
        <v>41543</v>
      </c>
      <c r="F105" s="153" t="s">
        <v>283</v>
      </c>
      <c r="G105" s="153">
        <v>41981</v>
      </c>
      <c r="H105" s="153">
        <v>41984</v>
      </c>
      <c r="I105" s="211" t="s">
        <v>23</v>
      </c>
      <c r="J105" s="29"/>
      <c r="K105" s="211" t="s">
        <v>23</v>
      </c>
      <c r="L105" s="29"/>
      <c r="M105" s="211" t="s">
        <v>23</v>
      </c>
      <c r="N105" s="29"/>
      <c r="O105" s="143">
        <f>+'[1]Physionomie P'!G106</f>
        <v>50.085999999999999</v>
      </c>
      <c r="P105" s="143">
        <v>52.948</v>
      </c>
      <c r="Q105" s="143">
        <v>61.058</v>
      </c>
      <c r="R105" s="209">
        <f>+'[1]Physionomie P'!M106</f>
        <v>7.0120000000000002E-2</v>
      </c>
      <c r="S105" s="209">
        <v>7.4126999999999998E-2</v>
      </c>
      <c r="T105" s="210">
        <v>8.5481000000000001E-2</v>
      </c>
      <c r="U105" s="41">
        <f>+'[1]Physionomie P'!P106</f>
        <v>1.0010205445787621E-5</v>
      </c>
      <c r="V105" s="1"/>
      <c r="W105" s="1"/>
      <c r="X105" s="1"/>
    </row>
    <row r="106" spans="1:24" s="63" customFormat="1">
      <c r="A106" s="40">
        <v>98</v>
      </c>
      <c r="B106" s="64" t="s">
        <v>284</v>
      </c>
      <c r="C106" s="144" t="s">
        <v>130</v>
      </c>
      <c r="D106" s="153" t="s">
        <v>285</v>
      </c>
      <c r="E106" s="153">
        <v>41626</v>
      </c>
      <c r="F106" s="153" t="s">
        <v>286</v>
      </c>
      <c r="G106" s="153">
        <v>42002</v>
      </c>
      <c r="H106" s="153">
        <v>42003</v>
      </c>
      <c r="I106" s="211" t="s">
        <v>23</v>
      </c>
      <c r="J106" s="29"/>
      <c r="K106" s="211" t="s">
        <v>23</v>
      </c>
      <c r="L106" s="29"/>
      <c r="M106" s="211" t="s">
        <v>23</v>
      </c>
      <c r="N106" s="29"/>
      <c r="O106" s="143">
        <f>+'[1]Physionomie P'!G107</f>
        <v>191.26300000000001</v>
      </c>
      <c r="P106" s="143">
        <v>172.75</v>
      </c>
      <c r="Q106" s="143">
        <v>168.81800000000001</v>
      </c>
      <c r="R106" s="209">
        <f>+'[1]Physionomie P'!M107</f>
        <v>0.62983077899999995</v>
      </c>
      <c r="S106" s="209">
        <v>0.58959600000000001</v>
      </c>
      <c r="T106" s="210">
        <v>0.28294000000000002</v>
      </c>
      <c r="U106" s="41">
        <f>+'[1]Physionomie P'!P107</f>
        <v>8.9913512462499415E-5</v>
      </c>
      <c r="V106" s="1"/>
      <c r="W106" s="1"/>
      <c r="X106" s="1"/>
    </row>
    <row r="107" spans="1:24" s="63" customFormat="1">
      <c r="A107" s="40">
        <v>99</v>
      </c>
      <c r="B107" s="64" t="s">
        <v>287</v>
      </c>
      <c r="C107" s="144" t="s">
        <v>130</v>
      </c>
      <c r="D107" s="153" t="s">
        <v>288</v>
      </c>
      <c r="E107" s="153">
        <v>41626</v>
      </c>
      <c r="F107" s="153" t="s">
        <v>289</v>
      </c>
      <c r="G107" s="153">
        <v>42002</v>
      </c>
      <c r="H107" s="153">
        <v>42003</v>
      </c>
      <c r="I107" s="211" t="s">
        <v>23</v>
      </c>
      <c r="J107" s="29"/>
      <c r="K107" s="211" t="s">
        <v>23</v>
      </c>
      <c r="L107" s="29"/>
      <c r="M107" s="211" t="s">
        <v>23</v>
      </c>
      <c r="N107" s="29"/>
      <c r="O107" s="143">
        <f>+'[1]Physionomie P'!G108</f>
        <v>174.69900000000001</v>
      </c>
      <c r="P107" s="143">
        <v>157.666</v>
      </c>
      <c r="Q107" s="143">
        <v>154.58199999999999</v>
      </c>
      <c r="R107" s="209">
        <f>+'[1]Physionomie P'!M108</f>
        <v>0.70124394299999993</v>
      </c>
      <c r="S107" s="209">
        <v>0.63287199999999999</v>
      </c>
      <c r="T107" s="210">
        <v>0.62049200000000004</v>
      </c>
      <c r="U107" s="41">
        <f>+'[1]Physionomie P'!P108</f>
        <v>1.0010832768174819E-4</v>
      </c>
      <c r="V107" s="1"/>
      <c r="W107" s="1"/>
      <c r="X107" s="1"/>
    </row>
    <row r="108" spans="1:24" s="63" customFormat="1">
      <c r="A108" s="40">
        <v>100</v>
      </c>
      <c r="B108" s="64" t="s">
        <v>290</v>
      </c>
      <c r="C108" s="144" t="s">
        <v>30</v>
      </c>
      <c r="D108" s="155" t="s">
        <v>291</v>
      </c>
      <c r="E108" s="153">
        <v>41690</v>
      </c>
      <c r="F108" s="153" t="s">
        <v>292</v>
      </c>
      <c r="G108" s="153">
        <v>42081</v>
      </c>
      <c r="H108" s="153">
        <v>42087</v>
      </c>
      <c r="I108" s="211" t="s">
        <v>23</v>
      </c>
      <c r="J108" s="29"/>
      <c r="K108" s="211" t="s">
        <v>23</v>
      </c>
      <c r="L108" s="29"/>
      <c r="M108" s="211" t="s">
        <v>23</v>
      </c>
      <c r="N108" s="29"/>
      <c r="O108" s="143">
        <f>+'[1]Physionomie P'!G109</f>
        <v>1.51</v>
      </c>
      <c r="P108" s="143">
        <v>1.4430000000000001</v>
      </c>
      <c r="Q108" s="143">
        <v>1.377</v>
      </c>
      <c r="R108" s="209">
        <f>+'[1]Physionomie P'!M109</f>
        <v>0.92211799999999999</v>
      </c>
      <c r="S108" s="209">
        <v>0.87601799999999996</v>
      </c>
      <c r="T108" s="210">
        <v>0.83553699999999997</v>
      </c>
      <c r="U108" s="41">
        <f>+'[1]Physionomie P'!P109</f>
        <v>1.3163991194037065E-4</v>
      </c>
      <c r="V108" s="1"/>
      <c r="W108" s="1"/>
      <c r="X108" s="1"/>
    </row>
    <row r="109" spans="1:24" s="63" customFormat="1">
      <c r="A109" s="40">
        <v>101</v>
      </c>
      <c r="B109" s="64" t="s">
        <v>293</v>
      </c>
      <c r="C109" s="144" t="s">
        <v>30</v>
      </c>
      <c r="D109" s="155" t="s">
        <v>294</v>
      </c>
      <c r="E109" s="153">
        <v>41690</v>
      </c>
      <c r="F109" s="153" t="s">
        <v>295</v>
      </c>
      <c r="G109" s="153">
        <v>42081</v>
      </c>
      <c r="H109" s="153">
        <v>42087</v>
      </c>
      <c r="I109" s="211" t="s">
        <v>23</v>
      </c>
      <c r="J109" s="29"/>
      <c r="K109" s="211" t="s">
        <v>23</v>
      </c>
      <c r="L109" s="29"/>
      <c r="M109" s="211" t="s">
        <v>23</v>
      </c>
      <c r="N109" s="29"/>
      <c r="O109" s="143">
        <f>+'[1]Physionomie P'!G110</f>
        <v>1.3660000000000001</v>
      </c>
      <c r="P109" s="143">
        <v>1.2450000000000001</v>
      </c>
      <c r="Q109" s="143">
        <v>1.238</v>
      </c>
      <c r="R109" s="209">
        <f>+'[1]Physionomie P'!M110</f>
        <v>0.80610400000000004</v>
      </c>
      <c r="S109" s="209">
        <v>0.73344200000000004</v>
      </c>
      <c r="T109" s="210">
        <v>0.72957499999999997</v>
      </c>
      <c r="U109" s="41">
        <f>+'[1]Physionomie P'!P110</f>
        <v>1.1507796136154E-4</v>
      </c>
      <c r="V109" s="1"/>
      <c r="W109" s="1"/>
      <c r="X109" s="1"/>
    </row>
    <row r="110" spans="1:24" s="63" customFormat="1">
      <c r="A110" s="40">
        <v>102</v>
      </c>
      <c r="B110" s="64" t="s">
        <v>296</v>
      </c>
      <c r="C110" s="144" t="s">
        <v>30</v>
      </c>
      <c r="D110" s="155" t="s">
        <v>297</v>
      </c>
      <c r="E110" s="153">
        <v>41690</v>
      </c>
      <c r="F110" s="153" t="s">
        <v>298</v>
      </c>
      <c r="G110" s="153">
        <v>42081</v>
      </c>
      <c r="H110" s="153">
        <v>42087</v>
      </c>
      <c r="I110" s="211" t="s">
        <v>23</v>
      </c>
      <c r="J110" s="29"/>
      <c r="K110" s="211" t="s">
        <v>23</v>
      </c>
      <c r="L110" s="29"/>
      <c r="M110" s="211" t="s">
        <v>23</v>
      </c>
      <c r="N110" s="29"/>
      <c r="O110" s="143">
        <f>+'[1]Physionomie P'!G111</f>
        <v>1.3440000000000001</v>
      </c>
      <c r="P110" s="143">
        <v>1.24</v>
      </c>
      <c r="Q110" s="143">
        <v>1.244</v>
      </c>
      <c r="R110" s="209">
        <f>+'[1]Physionomie P'!M111</f>
        <v>0.79833299999999996</v>
      </c>
      <c r="S110" s="209">
        <v>0.73531800000000003</v>
      </c>
      <c r="T110" s="210">
        <v>0.73758500000000005</v>
      </c>
      <c r="U110" s="41">
        <f>+'[1]Physionomie P'!P111</f>
        <v>1.139685873381627E-4</v>
      </c>
      <c r="V110" s="1"/>
      <c r="W110" s="1"/>
      <c r="X110" s="1"/>
    </row>
    <row r="111" spans="1:24" s="63" customFormat="1">
      <c r="A111" s="40">
        <v>103</v>
      </c>
      <c r="B111" s="64" t="s">
        <v>299</v>
      </c>
      <c r="C111" s="144" t="s">
        <v>62</v>
      </c>
      <c r="D111" s="65" t="s">
        <v>300</v>
      </c>
      <c r="E111" s="153">
        <v>44875</v>
      </c>
      <c r="F111" s="153" t="s">
        <v>399</v>
      </c>
      <c r="G111" s="153">
        <v>44937</v>
      </c>
      <c r="H111" s="153">
        <v>44942</v>
      </c>
      <c r="I111" s="224" t="s">
        <v>21</v>
      </c>
      <c r="J111" s="29" t="s">
        <v>21</v>
      </c>
      <c r="K111" s="224" t="s">
        <v>21</v>
      </c>
      <c r="L111" s="29" t="s">
        <v>21</v>
      </c>
      <c r="M111" s="224">
        <v>45363</v>
      </c>
      <c r="N111" s="29">
        <v>872.45899999999995</v>
      </c>
      <c r="O111" s="143">
        <f>+'[1]Physionomie P'!G112</f>
        <v>11520.927</v>
      </c>
      <c r="P111" s="143">
        <v>10866.132</v>
      </c>
      <c r="Q111" s="29" t="s">
        <v>21</v>
      </c>
      <c r="R111" s="143">
        <f>+'[1]Physionomie P'!M112</f>
        <v>57.616155999999997</v>
      </c>
      <c r="S111" s="97">
        <v>54.341526000000002</v>
      </c>
      <c r="T111" s="29" t="s">
        <v>21</v>
      </c>
      <c r="U111" s="41">
        <f>+'[1]Physionomie P'!P112</f>
        <v>8.2251791009205506E-3</v>
      </c>
      <c r="V111" s="1"/>
      <c r="W111" s="1"/>
      <c r="X111" s="1"/>
    </row>
    <row r="112" spans="1:24" s="63" customFormat="1">
      <c r="A112" s="40">
        <v>104</v>
      </c>
      <c r="B112" s="64" t="s">
        <v>301</v>
      </c>
      <c r="C112" s="144" t="s">
        <v>38</v>
      </c>
      <c r="D112" s="155" t="s">
        <v>302</v>
      </c>
      <c r="E112" s="153">
        <v>41996</v>
      </c>
      <c r="F112" s="153" t="s">
        <v>303</v>
      </c>
      <c r="G112" s="153">
        <v>42380</v>
      </c>
      <c r="H112" s="153">
        <v>42388</v>
      </c>
      <c r="I112" s="211" t="s">
        <v>23</v>
      </c>
      <c r="J112" s="29"/>
      <c r="K112" s="211" t="s">
        <v>23</v>
      </c>
      <c r="L112" s="29"/>
      <c r="M112" s="211" t="s">
        <v>23</v>
      </c>
      <c r="N112" s="29"/>
      <c r="O112" s="143">
        <f>+'[1]Physionomie P'!G113</f>
        <v>107.771</v>
      </c>
      <c r="P112" s="143">
        <v>105.718</v>
      </c>
      <c r="Q112" s="143">
        <v>98.081999999999994</v>
      </c>
      <c r="R112" s="209">
        <f>+'[1]Physionomie P'!M113</f>
        <v>0.40953099999999998</v>
      </c>
      <c r="S112" s="209">
        <v>0.40172799999999997</v>
      </c>
      <c r="T112" s="210">
        <v>0.37270999999999999</v>
      </c>
      <c r="U112" s="41">
        <f>+'[1]Physionomie P'!P113</f>
        <v>5.8463911101238589E-5</v>
      </c>
      <c r="V112" s="1"/>
      <c r="W112" s="1"/>
      <c r="X112" s="1"/>
    </row>
    <row r="113" spans="1:24" s="63" customFormat="1" ht="24">
      <c r="A113" s="40">
        <v>105</v>
      </c>
      <c r="B113" s="64" t="s">
        <v>375</v>
      </c>
      <c r="C113" s="147" t="s">
        <v>86</v>
      </c>
      <c r="D113" s="101" t="s">
        <v>304</v>
      </c>
      <c r="E113" s="100">
        <v>42411</v>
      </c>
      <c r="F113" s="100" t="s">
        <v>305</v>
      </c>
      <c r="G113" s="36">
        <v>42737</v>
      </c>
      <c r="H113" s="100">
        <v>42741</v>
      </c>
      <c r="I113" s="228" t="s">
        <v>21</v>
      </c>
      <c r="J113" s="48" t="s">
        <v>21</v>
      </c>
      <c r="K113" s="218">
        <v>45152</v>
      </c>
      <c r="L113" s="48">
        <v>0.28000000000000003</v>
      </c>
      <c r="M113" s="218">
        <v>45443</v>
      </c>
      <c r="N113" s="48">
        <v>0.32900000000000001</v>
      </c>
      <c r="O113" s="143">
        <f>+'[1]Physionomie P'!G114</f>
        <v>12.287000000000001</v>
      </c>
      <c r="P113" s="143">
        <v>11.000999999999999</v>
      </c>
      <c r="Q113" s="143">
        <v>10.448</v>
      </c>
      <c r="R113" s="209">
        <f>+'[1]Physionomie P'!M114</f>
        <v>1.6383098440000001</v>
      </c>
      <c r="S113" s="209">
        <v>1.6455850000000001</v>
      </c>
      <c r="T113" s="210">
        <v>1.670229</v>
      </c>
      <c r="U113" s="41">
        <f>+'[1]Physionomie P'!P114</f>
        <v>2.3388217516109909E-4</v>
      </c>
      <c r="V113" s="1"/>
      <c r="W113" s="1"/>
      <c r="X113" s="1"/>
    </row>
    <row r="114" spans="1:24" s="63" customFormat="1">
      <c r="A114" s="40">
        <v>106</v>
      </c>
      <c r="B114" s="64" t="s">
        <v>306</v>
      </c>
      <c r="C114" s="144" t="s">
        <v>62</v>
      </c>
      <c r="D114" s="152" t="s">
        <v>307</v>
      </c>
      <c r="E114" s="153">
        <v>42782</v>
      </c>
      <c r="F114" s="100" t="s">
        <v>308</v>
      </c>
      <c r="G114" s="153">
        <v>42902</v>
      </c>
      <c r="H114" s="153">
        <v>42905</v>
      </c>
      <c r="I114" s="211" t="s">
        <v>23</v>
      </c>
      <c r="J114" s="29"/>
      <c r="K114" s="211" t="s">
        <v>23</v>
      </c>
      <c r="L114" s="29"/>
      <c r="M114" s="211" t="s">
        <v>23</v>
      </c>
      <c r="N114" s="29"/>
      <c r="O114" s="143">
        <f>+'[1]Physionomie P'!G115</f>
        <v>17.98</v>
      </c>
      <c r="P114" s="143">
        <v>15.404999999999999</v>
      </c>
      <c r="Q114" s="143">
        <v>14.343999999999999</v>
      </c>
      <c r="R114" s="209">
        <f>+'[1]Physionomie P'!M115</f>
        <v>3.6374900000000001</v>
      </c>
      <c r="S114" s="209">
        <v>4.808961</v>
      </c>
      <c r="T114" s="210">
        <v>8.42896</v>
      </c>
      <c r="U114" s="41">
        <f>+'[1]Physionomie P'!P115</f>
        <v>5.1928154887333168E-4</v>
      </c>
      <c r="V114" s="1"/>
      <c r="W114" s="1"/>
      <c r="X114" s="1"/>
    </row>
    <row r="115" spans="1:24" s="63" customFormat="1">
      <c r="A115" s="40">
        <v>107</v>
      </c>
      <c r="B115" s="64" t="s">
        <v>309</v>
      </c>
      <c r="C115" s="144" t="s">
        <v>30</v>
      </c>
      <c r="D115" s="155" t="s">
        <v>310</v>
      </c>
      <c r="E115" s="153">
        <v>42544</v>
      </c>
      <c r="F115" s="153" t="s">
        <v>311</v>
      </c>
      <c r="G115" s="153">
        <v>42915</v>
      </c>
      <c r="H115" s="153">
        <v>42920</v>
      </c>
      <c r="I115" s="218">
        <v>44707</v>
      </c>
      <c r="J115" s="48">
        <v>2.8090000000000002</v>
      </c>
      <c r="K115" s="218">
        <v>45119</v>
      </c>
      <c r="L115" s="48">
        <v>3.1890000000000001</v>
      </c>
      <c r="M115" s="218">
        <v>45427</v>
      </c>
      <c r="N115" s="48">
        <v>3.1070000000000002</v>
      </c>
      <c r="O115" s="143">
        <f>+'[1]Physionomie P'!G116</f>
        <v>104.46599999999999</v>
      </c>
      <c r="P115" s="143">
        <v>97.599000000000004</v>
      </c>
      <c r="Q115" s="143">
        <v>95.585999999999999</v>
      </c>
      <c r="R115" s="209">
        <f>+'[1]Physionomie P'!M116</f>
        <v>1.4507140000000001</v>
      </c>
      <c r="S115" s="209">
        <v>1.355361</v>
      </c>
      <c r="T115" s="210">
        <v>1.3616760000000001</v>
      </c>
      <c r="U115" s="41">
        <f>+'[1]Physionomie P'!P116</f>
        <v>2.0710132890873278E-4</v>
      </c>
      <c r="V115" s="1"/>
      <c r="W115" s="1"/>
      <c r="X115" s="1"/>
    </row>
    <row r="116" spans="1:24" s="63" customFormat="1" ht="24">
      <c r="A116" s="40">
        <v>108</v>
      </c>
      <c r="B116" s="64" t="s">
        <v>312</v>
      </c>
      <c r="C116" s="147" t="s">
        <v>20</v>
      </c>
      <c r="D116" s="155" t="s">
        <v>313</v>
      </c>
      <c r="E116" s="153">
        <v>42843</v>
      </c>
      <c r="F116" s="153" t="s">
        <v>314</v>
      </c>
      <c r="G116" s="153">
        <v>43041</v>
      </c>
      <c r="H116" s="153">
        <v>43045</v>
      </c>
      <c r="I116" s="211" t="s">
        <v>23</v>
      </c>
      <c r="J116" s="29"/>
      <c r="K116" s="211" t="s">
        <v>23</v>
      </c>
      <c r="L116" s="29"/>
      <c r="M116" s="211" t="s">
        <v>23</v>
      </c>
      <c r="N116" s="29"/>
      <c r="O116" s="143">
        <f>+'[1]Physionomie P'!G117</f>
        <v>13.154</v>
      </c>
      <c r="P116" s="143">
        <v>11.679</v>
      </c>
      <c r="Q116" s="143">
        <v>11</v>
      </c>
      <c r="R116" s="209">
        <f>+'[1]Physionomie P'!M117</f>
        <v>17.866402999999998</v>
      </c>
      <c r="S116" s="209">
        <v>23.857417000000002</v>
      </c>
      <c r="T116" s="210">
        <v>31.115245999999999</v>
      </c>
      <c r="U116" s="41">
        <f>+'[1]Physionomie P'!P117</f>
        <v>2.5505756504169462E-3</v>
      </c>
      <c r="V116" s="1"/>
      <c r="W116" s="1"/>
      <c r="X116" s="1"/>
    </row>
    <row r="117" spans="1:24" s="63" customFormat="1">
      <c r="A117" s="40">
        <v>109</v>
      </c>
      <c r="B117" s="64" t="s">
        <v>315</v>
      </c>
      <c r="C117" s="217" t="s">
        <v>41</v>
      </c>
      <c r="D117" s="101" t="s">
        <v>316</v>
      </c>
      <c r="E117" s="100">
        <v>42901</v>
      </c>
      <c r="F117" s="100" t="s">
        <v>317</v>
      </c>
      <c r="G117" s="100">
        <v>43076</v>
      </c>
      <c r="H117" s="100">
        <v>43087</v>
      </c>
      <c r="I117" s="218">
        <v>44627</v>
      </c>
      <c r="J117" s="48">
        <v>3.8559999999999999</v>
      </c>
      <c r="K117" s="218">
        <v>44984</v>
      </c>
      <c r="L117" s="48">
        <v>3.9830000000000001</v>
      </c>
      <c r="M117" s="218">
        <v>45334</v>
      </c>
      <c r="N117" s="48">
        <v>5.1820000000000004</v>
      </c>
      <c r="O117" s="143">
        <f>+'[1]Physionomie P'!G118</f>
        <v>105.749</v>
      </c>
      <c r="P117" s="143">
        <v>104.393</v>
      </c>
      <c r="Q117" s="143">
        <v>103.176</v>
      </c>
      <c r="R117" s="209">
        <f>+'[1]Physionomie P'!M118</f>
        <v>3.8120349999999998</v>
      </c>
      <c r="S117" s="209">
        <v>5.0191140000000001</v>
      </c>
      <c r="T117" s="210">
        <v>3.9262609999999998</v>
      </c>
      <c r="U117" s="41">
        <f>+'[1]Physionomie P'!P118</f>
        <v>5.4419928004182847E-4</v>
      </c>
      <c r="V117" s="1"/>
      <c r="W117" s="1"/>
      <c r="X117" s="1"/>
    </row>
    <row r="118" spans="1:24" s="63" customFormat="1" ht="24">
      <c r="A118" s="40">
        <v>110</v>
      </c>
      <c r="B118" s="64" t="s">
        <v>318</v>
      </c>
      <c r="C118" s="144" t="s">
        <v>20</v>
      </c>
      <c r="D118" s="65" t="s">
        <v>319</v>
      </c>
      <c r="E118" s="153">
        <v>43258</v>
      </c>
      <c r="F118" s="153" t="s">
        <v>320</v>
      </c>
      <c r="G118" s="153">
        <v>43402</v>
      </c>
      <c r="H118" s="153">
        <v>43416</v>
      </c>
      <c r="I118" s="211">
        <v>44704</v>
      </c>
      <c r="J118" s="48">
        <v>104.782</v>
      </c>
      <c r="K118" s="211">
        <v>45068</v>
      </c>
      <c r="L118" s="48">
        <v>115.511</v>
      </c>
      <c r="M118" s="211">
        <v>45404</v>
      </c>
      <c r="N118" s="48">
        <v>137.67400000000001</v>
      </c>
      <c r="O118" s="143">
        <f>+'[1]Physionomie P'!G119</f>
        <v>5640.9279999999999</v>
      </c>
      <c r="P118" s="143">
        <v>4947.7049999999999</v>
      </c>
      <c r="Q118" s="143">
        <v>4822.1229999999996</v>
      </c>
      <c r="R118" s="209">
        <f>+'[1]Physionomie P'!M119</f>
        <v>10.610588999999999</v>
      </c>
      <c r="S118" s="209">
        <v>9.3066340000000007</v>
      </c>
      <c r="T118" s="229">
        <v>8.9895069999999997</v>
      </c>
      <c r="U118" s="41">
        <f>+'[1]Physionomie P'!P119</f>
        <v>1.5147486564577042E-3</v>
      </c>
      <c r="V118" s="1"/>
      <c r="W118" s="1"/>
      <c r="X118" s="1"/>
    </row>
    <row r="119" spans="1:24" s="63" customFormat="1">
      <c r="A119" s="40">
        <v>111</v>
      </c>
      <c r="B119" s="64" t="s">
        <v>321</v>
      </c>
      <c r="C119" s="217" t="s">
        <v>25</v>
      </c>
      <c r="D119" s="101" t="s">
        <v>322</v>
      </c>
      <c r="E119" s="100">
        <v>43045</v>
      </c>
      <c r="F119" s="100" t="s">
        <v>323</v>
      </c>
      <c r="G119" s="100">
        <v>43495</v>
      </c>
      <c r="H119" s="100">
        <v>43507</v>
      </c>
      <c r="I119" s="218">
        <v>44659</v>
      </c>
      <c r="J119" s="48">
        <v>0.32100000000000001</v>
      </c>
      <c r="K119" s="218">
        <v>45026</v>
      </c>
      <c r="L119" s="48">
        <v>0.36699999999999999</v>
      </c>
      <c r="M119" s="218">
        <v>45387</v>
      </c>
      <c r="N119" s="48">
        <v>0.40100000000000002</v>
      </c>
      <c r="O119" s="143">
        <f>+'[1]Physionomie P'!G120</f>
        <v>11.494999999999999</v>
      </c>
      <c r="P119" s="143">
        <v>10.736000000000001</v>
      </c>
      <c r="Q119" s="143">
        <v>10.528</v>
      </c>
      <c r="R119" s="209">
        <f>+'[1]Physionomie P'!M120</f>
        <v>29.028068000000001</v>
      </c>
      <c r="S119" s="209">
        <v>20.236214</v>
      </c>
      <c r="T119" s="229">
        <v>14.105188999999999</v>
      </c>
      <c r="U119" s="41">
        <f>+'[1]Physionomie P'!P120</f>
        <v>4.1439949283270591E-3</v>
      </c>
      <c r="V119" s="1"/>
      <c r="W119" s="1"/>
      <c r="X119" s="1"/>
    </row>
    <row r="120" spans="1:24" s="63" customFormat="1" ht="24">
      <c r="A120" s="40">
        <v>112</v>
      </c>
      <c r="B120" s="24" t="s">
        <v>324</v>
      </c>
      <c r="C120" s="147" t="s">
        <v>20</v>
      </c>
      <c r="D120" s="152" t="s">
        <v>325</v>
      </c>
      <c r="E120" s="153">
        <v>42348</v>
      </c>
      <c r="F120" s="153" t="s">
        <v>326</v>
      </c>
      <c r="G120" s="153">
        <v>42502</v>
      </c>
      <c r="H120" s="153">
        <v>42506</v>
      </c>
      <c r="I120" s="211">
        <v>44704</v>
      </c>
      <c r="J120" s="48">
        <v>322.05599999999998</v>
      </c>
      <c r="K120" s="211">
        <v>45068</v>
      </c>
      <c r="L120" s="48">
        <v>337.17</v>
      </c>
      <c r="M120" s="211">
        <v>45404</v>
      </c>
      <c r="N120" s="48">
        <v>377.26299999999998</v>
      </c>
      <c r="O120" s="143">
        <f>+'[1]Physionomie P'!G121</f>
        <v>12473.115</v>
      </c>
      <c r="P120" s="143">
        <v>11448.885</v>
      </c>
      <c r="Q120" s="143">
        <v>11117.727999999999</v>
      </c>
      <c r="R120" s="209">
        <f>+'[1]Physionomie P'!M121</f>
        <v>12.360856999999999</v>
      </c>
      <c r="S120" s="209">
        <v>11.345846</v>
      </c>
      <c r="T120" s="229">
        <v>10.040960999999999</v>
      </c>
      <c r="U120" s="41">
        <f>+'[1]Physionomie P'!P121</f>
        <v>1.7646137771820027E-3</v>
      </c>
      <c r="V120" s="1"/>
      <c r="W120" s="1"/>
      <c r="X120" s="1"/>
    </row>
    <row r="121" spans="1:24" s="63" customFormat="1">
      <c r="A121" s="40">
        <v>113</v>
      </c>
      <c r="B121" s="24" t="s">
        <v>327</v>
      </c>
      <c r="C121" s="144" t="s">
        <v>62</v>
      </c>
      <c r="D121" s="152" t="s">
        <v>328</v>
      </c>
      <c r="E121" s="153">
        <v>44237</v>
      </c>
      <c r="F121" s="100" t="s">
        <v>329</v>
      </c>
      <c r="G121" s="153">
        <v>44358</v>
      </c>
      <c r="H121" s="153">
        <v>44368</v>
      </c>
      <c r="I121" s="211" t="s">
        <v>23</v>
      </c>
      <c r="J121" s="29"/>
      <c r="K121" s="211" t="s">
        <v>23</v>
      </c>
      <c r="L121" s="29"/>
      <c r="M121" s="211" t="s">
        <v>23</v>
      </c>
      <c r="N121" s="29"/>
      <c r="O121" s="143">
        <f>+'[1]Physionomie P'!G122</f>
        <v>18.288</v>
      </c>
      <c r="P121" s="143">
        <v>15.208</v>
      </c>
      <c r="Q121" s="143">
        <v>13.909000000000001</v>
      </c>
      <c r="R121" s="143">
        <f>+'[1]Physionomie P'!M122</f>
        <v>5.4441459999999999</v>
      </c>
      <c r="S121" s="143">
        <v>3.808268</v>
      </c>
      <c r="T121" s="161">
        <v>3.2277550000000002</v>
      </c>
      <c r="U121" s="41">
        <f>+'[1]Physionomie P'!P122</f>
        <v>7.7719651935058312E-4</v>
      </c>
      <c r="V121" s="1"/>
      <c r="W121" s="1"/>
      <c r="X121" s="1"/>
    </row>
    <row r="122" spans="1:24" s="63" customFormat="1">
      <c r="A122" s="40">
        <v>114</v>
      </c>
      <c r="B122" s="24" t="s">
        <v>330</v>
      </c>
      <c r="C122" s="144" t="s">
        <v>331</v>
      </c>
      <c r="D122" s="152" t="s">
        <v>332</v>
      </c>
      <c r="E122" s="153">
        <v>44552</v>
      </c>
      <c r="F122" s="100" t="s">
        <v>400</v>
      </c>
      <c r="G122" s="153">
        <v>44678</v>
      </c>
      <c r="H122" s="153">
        <v>44680</v>
      </c>
      <c r="I122" s="211" t="s">
        <v>23</v>
      </c>
      <c r="J122" s="29"/>
      <c r="K122" s="211" t="s">
        <v>23</v>
      </c>
      <c r="L122" s="29"/>
      <c r="M122" s="211" t="s">
        <v>23</v>
      </c>
      <c r="N122" s="29"/>
      <c r="O122" s="143">
        <f>+'[1]Physionomie P'!G123</f>
        <v>1.1910000000000001</v>
      </c>
      <c r="P122" s="143">
        <v>1.089</v>
      </c>
      <c r="Q122" s="143">
        <v>1.012</v>
      </c>
      <c r="R122" s="161">
        <f>+'[1]Physionomie P'!M123</f>
        <v>1.218127744</v>
      </c>
      <c r="S122" s="161">
        <v>1.1162559999999999</v>
      </c>
      <c r="T122" s="161">
        <v>0.86113399999999996</v>
      </c>
      <c r="U122" s="41">
        <f>+'[1]Physionomie P'!P123</f>
        <v>1.7389773212569579E-4</v>
      </c>
      <c r="V122" s="1"/>
      <c r="W122" s="1"/>
      <c r="X122" s="1"/>
    </row>
    <row r="123" spans="1:24" s="63" customFormat="1">
      <c r="A123" s="40">
        <v>115</v>
      </c>
      <c r="B123" s="24" t="s">
        <v>333</v>
      </c>
      <c r="C123" s="144" t="s">
        <v>331</v>
      </c>
      <c r="D123" s="152" t="s">
        <v>334</v>
      </c>
      <c r="E123" s="153">
        <v>44552</v>
      </c>
      <c r="F123" s="100" t="s">
        <v>401</v>
      </c>
      <c r="G123" s="153">
        <v>44678</v>
      </c>
      <c r="H123" s="153">
        <v>44680</v>
      </c>
      <c r="I123" s="211" t="s">
        <v>23</v>
      </c>
      <c r="J123" s="29"/>
      <c r="K123" s="211" t="s">
        <v>23</v>
      </c>
      <c r="L123" s="29"/>
      <c r="M123" s="211" t="s">
        <v>23</v>
      </c>
      <c r="N123" s="29"/>
      <c r="O123" s="143">
        <f>+'[1]Physionomie P'!G124</f>
        <v>1.236</v>
      </c>
      <c r="P123" s="143">
        <v>1.077</v>
      </c>
      <c r="Q123" s="143">
        <v>0.999</v>
      </c>
      <c r="R123" s="161">
        <f>+'[1]Physionomie P'!M124</f>
        <v>2.1328770000000001</v>
      </c>
      <c r="S123" s="161">
        <v>1.861192</v>
      </c>
      <c r="T123" s="161">
        <v>1.474958</v>
      </c>
      <c r="U123" s="41">
        <f>+'[1]Physionomie P'!P124</f>
        <v>3.0448569538783749E-4</v>
      </c>
      <c r="V123" s="1"/>
      <c r="W123" s="1"/>
      <c r="X123" s="1"/>
    </row>
    <row r="124" spans="1:24" s="63" customFormat="1">
      <c r="A124" s="40">
        <v>116</v>
      </c>
      <c r="B124" s="24" t="s">
        <v>335</v>
      </c>
      <c r="C124" s="144" t="s">
        <v>331</v>
      </c>
      <c r="D124" s="152" t="s">
        <v>336</v>
      </c>
      <c r="E124" s="153">
        <v>44552</v>
      </c>
      <c r="F124" s="100" t="s">
        <v>402</v>
      </c>
      <c r="G124" s="153">
        <v>44678</v>
      </c>
      <c r="H124" s="153">
        <v>44680</v>
      </c>
      <c r="I124" s="224" t="s">
        <v>21</v>
      </c>
      <c r="J124" s="29" t="s">
        <v>21</v>
      </c>
      <c r="K124" s="224">
        <v>45070</v>
      </c>
      <c r="L124" s="29">
        <v>302.35899999999998</v>
      </c>
      <c r="M124" s="211">
        <v>45434</v>
      </c>
      <c r="N124" s="29">
        <v>511.50200000000001</v>
      </c>
      <c r="O124" s="143">
        <f>+'[1]Physionomie P'!G125</f>
        <v>11297.464</v>
      </c>
      <c r="P124" s="143">
        <v>10487.634</v>
      </c>
      <c r="Q124" s="143">
        <v>10236.15</v>
      </c>
      <c r="R124" s="161">
        <f>+'[1]Physionomie P'!M125</f>
        <v>10.766484</v>
      </c>
      <c r="S124" s="143">
        <v>9.9947149999999993</v>
      </c>
      <c r="T124" s="161">
        <v>9.6003740000000004</v>
      </c>
      <c r="U124" s="41">
        <f>+'[1]Physionomie P'!P125</f>
        <v>1.5370039470733784E-3</v>
      </c>
      <c r="V124" s="1"/>
      <c r="W124" s="1"/>
      <c r="X124" s="1"/>
    </row>
    <row r="125" spans="1:24" s="63" customFormat="1">
      <c r="A125" s="40">
        <v>117</v>
      </c>
      <c r="B125" s="24" t="s">
        <v>337</v>
      </c>
      <c r="C125" s="144" t="s">
        <v>97</v>
      </c>
      <c r="D125" s="230" t="s">
        <v>338</v>
      </c>
      <c r="E125" s="223">
        <v>44964</v>
      </c>
      <c r="F125" s="223" t="s">
        <v>403</v>
      </c>
      <c r="G125" s="223">
        <v>44992</v>
      </c>
      <c r="H125" s="223">
        <v>44998</v>
      </c>
      <c r="I125" s="224" t="s">
        <v>21</v>
      </c>
      <c r="J125" s="29" t="s">
        <v>21</v>
      </c>
      <c r="K125" s="224" t="s">
        <v>21</v>
      </c>
      <c r="L125" s="29" t="s">
        <v>21</v>
      </c>
      <c r="M125" s="224">
        <v>45373</v>
      </c>
      <c r="N125" s="29">
        <v>774.49599999999998</v>
      </c>
      <c r="O125" s="143">
        <f>+'[1]Physionomie P'!G126</f>
        <v>10843.923000000001</v>
      </c>
      <c r="P125" s="143">
        <v>10761.297</v>
      </c>
      <c r="Q125" s="29" t="s">
        <v>21</v>
      </c>
      <c r="R125" s="161">
        <f>+'[1]Physionomie P'!M126</f>
        <v>54.219616000000002</v>
      </c>
      <c r="S125" s="97">
        <v>53.806483</v>
      </c>
      <c r="T125" s="29" t="s">
        <v>21</v>
      </c>
      <c r="U125" s="41">
        <f>+'[1]Physionomie P'!P126</f>
        <v>7.7402951419240397E-3</v>
      </c>
      <c r="V125" s="1"/>
      <c r="W125" s="1"/>
      <c r="X125" s="1"/>
    </row>
    <row r="126" spans="1:24" s="63" customFormat="1" ht="24">
      <c r="A126" s="40">
        <v>118</v>
      </c>
      <c r="B126" s="24" t="s">
        <v>339</v>
      </c>
      <c r="C126" s="147" t="s">
        <v>20</v>
      </c>
      <c r="D126" s="230" t="s">
        <v>340</v>
      </c>
      <c r="E126" s="223">
        <v>44740</v>
      </c>
      <c r="F126" s="223" t="s">
        <v>404</v>
      </c>
      <c r="G126" s="223">
        <v>45009</v>
      </c>
      <c r="H126" s="223">
        <v>45033</v>
      </c>
      <c r="I126" s="224" t="s">
        <v>21</v>
      </c>
      <c r="J126" s="29" t="s">
        <v>21</v>
      </c>
      <c r="K126" s="224" t="s">
        <v>21</v>
      </c>
      <c r="L126" s="29" t="s">
        <v>21</v>
      </c>
      <c r="M126" s="211" t="s">
        <v>23</v>
      </c>
      <c r="N126" s="29"/>
      <c r="O126" s="143">
        <f>+'[1]Physionomie P'!G127</f>
        <v>5750.2730000000001</v>
      </c>
      <c r="P126" s="143">
        <v>5143.9989999999998</v>
      </c>
      <c r="Q126" s="29" t="s">
        <v>21</v>
      </c>
      <c r="R126" s="161">
        <f>+'[1]Physionomie P'!M127</f>
        <v>55.415390000000002</v>
      </c>
      <c r="S126" s="97">
        <v>50.827858999999997</v>
      </c>
      <c r="T126" s="29" t="s">
        <v>21</v>
      </c>
      <c r="U126" s="41">
        <f>+'[1]Physionomie P'!P127</f>
        <v>7.9110016936458204E-3</v>
      </c>
      <c r="V126" s="1"/>
      <c r="W126" s="1"/>
      <c r="X126" s="1"/>
    </row>
    <row r="127" spans="1:24" s="63" customFormat="1">
      <c r="A127" s="40">
        <v>119</v>
      </c>
      <c r="B127" s="64" t="s">
        <v>341</v>
      </c>
      <c r="C127" s="144" t="s">
        <v>62</v>
      </c>
      <c r="D127" s="65" t="s">
        <v>342</v>
      </c>
      <c r="E127" s="153">
        <v>44992</v>
      </c>
      <c r="F127" s="153" t="s">
        <v>405</v>
      </c>
      <c r="G127" s="153">
        <v>45051</v>
      </c>
      <c r="H127" s="153">
        <v>45054</v>
      </c>
      <c r="I127" s="224" t="s">
        <v>21</v>
      </c>
      <c r="J127" s="29" t="s">
        <v>21</v>
      </c>
      <c r="K127" s="224" t="s">
        <v>21</v>
      </c>
      <c r="L127" s="29" t="s">
        <v>21</v>
      </c>
      <c r="M127" s="211">
        <v>45363</v>
      </c>
      <c r="N127" s="29">
        <v>646.68799999999999</v>
      </c>
      <c r="O127" s="143">
        <f>+'[1]Physionomie P'!G128</f>
        <v>11344.004999999999</v>
      </c>
      <c r="P127" s="143">
        <v>10636.069</v>
      </c>
      <c r="Q127" s="29" t="s">
        <v>21</v>
      </c>
      <c r="R127" s="143">
        <f>+'[1]Physionomie P'!M128</f>
        <v>56.720025</v>
      </c>
      <c r="S127" s="97">
        <v>53.180343000000001</v>
      </c>
      <c r="T127" s="29" t="s">
        <v>21</v>
      </c>
      <c r="U127" s="41">
        <f>+'[1]Physionomie P'!P128</f>
        <v>8.0972490464947238E-3</v>
      </c>
      <c r="V127" s="1"/>
      <c r="W127" s="1"/>
      <c r="X127" s="1"/>
    </row>
    <row r="128" spans="1:24" s="63" customFormat="1">
      <c r="A128" s="40">
        <v>120</v>
      </c>
      <c r="B128" s="24" t="s">
        <v>343</v>
      </c>
      <c r="C128" s="144" t="s">
        <v>97</v>
      </c>
      <c r="D128" s="230" t="s">
        <v>344</v>
      </c>
      <c r="E128" s="223">
        <v>45064</v>
      </c>
      <c r="F128" s="223" t="s">
        <v>406</v>
      </c>
      <c r="G128" s="223">
        <v>45092</v>
      </c>
      <c r="H128" s="223">
        <v>45103</v>
      </c>
      <c r="I128" s="224" t="s">
        <v>21</v>
      </c>
      <c r="J128" s="29" t="s">
        <v>21</v>
      </c>
      <c r="K128" s="224" t="s">
        <v>21</v>
      </c>
      <c r="L128" s="29" t="s">
        <v>21</v>
      </c>
      <c r="M128" s="211">
        <v>45387</v>
      </c>
      <c r="N128" s="29">
        <v>509.99299999999999</v>
      </c>
      <c r="O128" s="143">
        <f>+'[1]Physionomie P'!G129</f>
        <v>10896.061</v>
      </c>
      <c r="P128" s="143">
        <v>10503.745000000001</v>
      </c>
      <c r="Q128" s="29" t="s">
        <v>21</v>
      </c>
      <c r="R128" s="143">
        <f>+'[1]Physionomie P'!M129</f>
        <v>54.480302999999999</v>
      </c>
      <c r="S128" s="97">
        <v>52.518726999999998</v>
      </c>
      <c r="T128" s="29" t="s">
        <v>21</v>
      </c>
      <c r="U128" s="41">
        <f>+'[1]Physionomie P'!P129</f>
        <v>7.7775103505242395E-3</v>
      </c>
      <c r="V128" s="1"/>
      <c r="W128" s="1"/>
      <c r="X128" s="1"/>
    </row>
    <row r="129" spans="1:24" s="63" customFormat="1">
      <c r="A129" s="40">
        <v>121</v>
      </c>
      <c r="B129" s="24" t="s">
        <v>376</v>
      </c>
      <c r="C129" s="231" t="s">
        <v>47</v>
      </c>
      <c r="D129" s="230" t="s">
        <v>377</v>
      </c>
      <c r="E129" s="223">
        <v>45120</v>
      </c>
      <c r="F129" s="223" t="s">
        <v>407</v>
      </c>
      <c r="G129" s="223">
        <v>45327</v>
      </c>
      <c r="H129" s="223">
        <v>45334</v>
      </c>
      <c r="I129" s="224" t="s">
        <v>21</v>
      </c>
      <c r="J129" s="29" t="s">
        <v>21</v>
      </c>
      <c r="K129" s="224" t="s">
        <v>21</v>
      </c>
      <c r="L129" s="29" t="s">
        <v>21</v>
      </c>
      <c r="M129" s="224" t="s">
        <v>21</v>
      </c>
      <c r="N129" s="29" t="s">
        <v>21</v>
      </c>
      <c r="O129" s="143">
        <f>+'[1]Physionomie P'!G130</f>
        <v>11.151999999999999</v>
      </c>
      <c r="P129" s="29" t="s">
        <v>21</v>
      </c>
      <c r="Q129" s="29" t="s">
        <v>21</v>
      </c>
      <c r="R129" s="143">
        <f>+'[1]Physionomie P'!M130</f>
        <v>3.9295819999999999</v>
      </c>
      <c r="S129" s="29" t="s">
        <v>21</v>
      </c>
      <c r="T129" s="29" t="s">
        <v>21</v>
      </c>
      <c r="U129" s="41">
        <f>+'[1]Physionomie P'!P130</f>
        <v>5.6098007895135499E-4</v>
      </c>
      <c r="V129" s="1"/>
      <c r="W129" s="1"/>
      <c r="X129" s="1"/>
    </row>
    <row r="130" spans="1:24" s="63" customFormat="1">
      <c r="A130" s="40">
        <v>122</v>
      </c>
      <c r="B130" s="24" t="s">
        <v>386</v>
      </c>
      <c r="C130" s="144" t="s">
        <v>62</v>
      </c>
      <c r="D130" s="230" t="s">
        <v>387</v>
      </c>
      <c r="E130" s="223">
        <v>45369</v>
      </c>
      <c r="F130" s="223" t="s">
        <v>408</v>
      </c>
      <c r="G130" s="223">
        <v>45420</v>
      </c>
      <c r="H130" s="223">
        <v>45425</v>
      </c>
      <c r="I130" s="224" t="s">
        <v>21</v>
      </c>
      <c r="J130" s="29" t="s">
        <v>21</v>
      </c>
      <c r="K130" s="224" t="s">
        <v>21</v>
      </c>
      <c r="L130" s="29" t="s">
        <v>21</v>
      </c>
      <c r="M130" s="224" t="s">
        <v>21</v>
      </c>
      <c r="N130" s="29" t="s">
        <v>21</v>
      </c>
      <c r="O130" s="143">
        <f>+'[1]Physionomie P'!G131</f>
        <v>111.35899999999999</v>
      </c>
      <c r="P130" s="29" t="s">
        <v>21</v>
      </c>
      <c r="Q130" s="29" t="s">
        <v>21</v>
      </c>
      <c r="R130" s="143">
        <f>+'[1]Physionomie P'!M131</f>
        <v>29.717307999999999</v>
      </c>
      <c r="S130" s="29" t="s">
        <v>21</v>
      </c>
      <c r="T130" s="29" t="s">
        <v>21</v>
      </c>
      <c r="U130" s="41">
        <f>+'[1]Physionomie P'!P131</f>
        <v>4.2423895946341701E-3</v>
      </c>
      <c r="V130" s="1"/>
      <c r="W130" s="1"/>
      <c r="X130" s="1"/>
    </row>
    <row r="131" spans="1:24" s="63" customFormat="1" ht="24">
      <c r="A131" s="40">
        <v>123</v>
      </c>
      <c r="B131" s="24" t="s">
        <v>409</v>
      </c>
      <c r="C131" s="150" t="s">
        <v>122</v>
      </c>
      <c r="D131" s="230" t="s">
        <v>410</v>
      </c>
      <c r="E131" s="223">
        <v>45454</v>
      </c>
      <c r="F131" s="223" t="s">
        <v>411</v>
      </c>
      <c r="G131" s="223">
        <v>45642</v>
      </c>
      <c r="H131" s="223">
        <v>45644</v>
      </c>
      <c r="I131" s="224" t="s">
        <v>21</v>
      </c>
      <c r="J131" s="29" t="s">
        <v>21</v>
      </c>
      <c r="K131" s="224" t="s">
        <v>21</v>
      </c>
      <c r="L131" s="29" t="s">
        <v>21</v>
      </c>
      <c r="M131" s="224" t="s">
        <v>21</v>
      </c>
      <c r="N131" s="29" t="s">
        <v>21</v>
      </c>
      <c r="O131" s="143">
        <f>+'[1]Physionomie P'!G132</f>
        <v>100.084</v>
      </c>
      <c r="P131" s="29" t="s">
        <v>21</v>
      </c>
      <c r="Q131" s="29" t="s">
        <v>21</v>
      </c>
      <c r="R131" s="143">
        <f>+'[1]Physionomie P'!M132</f>
        <v>0.47800399999999998</v>
      </c>
      <c r="S131" s="29" t="s">
        <v>21</v>
      </c>
      <c r="T131" s="29" t="s">
        <v>21</v>
      </c>
      <c r="U131" s="41">
        <f>+'[1]Physionomie P'!P132</f>
        <v>6.8238993780779598E-5</v>
      </c>
      <c r="V131" s="1"/>
      <c r="W131" s="1"/>
      <c r="X131" s="1"/>
    </row>
    <row r="132" spans="1:24" s="63" customFormat="1">
      <c r="A132" s="52"/>
      <c r="B132" s="19" t="s">
        <v>345</v>
      </c>
      <c r="C132" s="66"/>
      <c r="D132" s="54"/>
      <c r="E132" s="55"/>
      <c r="F132" s="55"/>
      <c r="G132" s="55"/>
      <c r="H132" s="55"/>
      <c r="I132" s="66"/>
      <c r="J132" s="66"/>
      <c r="K132" s="66"/>
      <c r="L132" s="66"/>
      <c r="M132" s="66"/>
      <c r="N132" s="66"/>
      <c r="O132" s="166"/>
      <c r="P132" s="166"/>
      <c r="Q132" s="166"/>
      <c r="R132" s="20">
        <f>+'[1]Physionomie P'!M133</f>
        <v>16.203997999999999</v>
      </c>
      <c r="S132" s="20">
        <v>13.797467000000001</v>
      </c>
      <c r="T132" s="20">
        <v>8.6387940000000008</v>
      </c>
      <c r="U132" s="58">
        <f>+'[1]Physionomie P'!P133</f>
        <v>2.3132536939978851E-3</v>
      </c>
      <c r="V132" s="1"/>
      <c r="W132" s="1"/>
      <c r="X132" s="1"/>
    </row>
    <row r="133" spans="1:24">
      <c r="A133" s="40">
        <v>124</v>
      </c>
      <c r="B133" s="39" t="s">
        <v>346</v>
      </c>
      <c r="C133" s="144" t="s">
        <v>113</v>
      </c>
      <c r="D133" s="154" t="s">
        <v>347</v>
      </c>
      <c r="E133" s="153">
        <v>39868</v>
      </c>
      <c r="F133" s="153" t="s">
        <v>348</v>
      </c>
      <c r="G133" s="153">
        <v>40002</v>
      </c>
      <c r="H133" s="153">
        <v>40071</v>
      </c>
      <c r="I133" s="211" t="s">
        <v>23</v>
      </c>
      <c r="J133" s="49"/>
      <c r="K133" s="211" t="s">
        <v>23</v>
      </c>
      <c r="L133" s="49"/>
      <c r="M133" s="211" t="s">
        <v>23</v>
      </c>
      <c r="N133" s="49"/>
      <c r="O133" s="143">
        <f>+'[1]Physionomie P'!G134</f>
        <v>1.4239999999999999</v>
      </c>
      <c r="P133" s="143">
        <v>1.2470000000000001</v>
      </c>
      <c r="Q133" s="143">
        <v>1.2430000000000001</v>
      </c>
      <c r="R133" s="209">
        <f>+'[1]Physionomie P'!M134</f>
        <v>3.3369900000000001</v>
      </c>
      <c r="S133" s="209">
        <v>2.9154249999999999</v>
      </c>
      <c r="T133" s="210">
        <v>3.466329</v>
      </c>
      <c r="U133" s="26">
        <f>+'[1]Physionomie P'!P134</f>
        <v>4.7638270779433591E-4</v>
      </c>
      <c r="V133" s="1"/>
      <c r="W133" s="1"/>
      <c r="X133" s="1"/>
    </row>
    <row r="134" spans="1:24" s="63" customFormat="1">
      <c r="A134" s="40">
        <v>125</v>
      </c>
      <c r="B134" s="39" t="s">
        <v>349</v>
      </c>
      <c r="C134" s="145" t="s">
        <v>389</v>
      </c>
      <c r="D134" s="67" t="s">
        <v>21</v>
      </c>
      <c r="E134" s="38">
        <v>36535</v>
      </c>
      <c r="F134" s="38" t="s">
        <v>350</v>
      </c>
      <c r="G134" s="38">
        <v>36621</v>
      </c>
      <c r="H134" s="38">
        <v>36626</v>
      </c>
      <c r="I134" s="212" t="s">
        <v>23</v>
      </c>
      <c r="J134" s="25"/>
      <c r="K134" s="212" t="s">
        <v>23</v>
      </c>
      <c r="L134" s="25"/>
      <c r="M134" s="212" t="s">
        <v>23</v>
      </c>
      <c r="N134" s="232"/>
      <c r="O134" s="233">
        <f>+'[1]Physionomie P'!G135</f>
        <v>105.131</v>
      </c>
      <c r="P134" s="233">
        <v>94.942999999999998</v>
      </c>
      <c r="Q134" s="233">
        <v>90.075999999999993</v>
      </c>
      <c r="R134" s="233">
        <f>+'[1]Physionomie P'!M135</f>
        <v>2.0134810000000001</v>
      </c>
      <c r="S134" s="51">
        <v>1.5556410000000001</v>
      </c>
      <c r="T134" s="210">
        <v>1.2192780000000001</v>
      </c>
      <c r="U134" s="26">
        <f>+'[1]Physionomie P'!P135</f>
        <v>2.8744093655433406E-4</v>
      </c>
      <c r="V134" s="1"/>
      <c r="W134" s="1"/>
      <c r="X134" s="1"/>
    </row>
    <row r="135" spans="1:24" s="63" customFormat="1">
      <c r="A135" s="40">
        <v>126</v>
      </c>
      <c r="B135" s="24" t="s">
        <v>351</v>
      </c>
      <c r="C135" s="217" t="s">
        <v>38</v>
      </c>
      <c r="D135" s="99" t="s">
        <v>352</v>
      </c>
      <c r="E135" s="100">
        <v>41732</v>
      </c>
      <c r="F135" s="100" t="s">
        <v>353</v>
      </c>
      <c r="G135" s="100">
        <v>42016</v>
      </c>
      <c r="H135" s="100">
        <v>42024</v>
      </c>
      <c r="I135" s="218">
        <v>44711</v>
      </c>
      <c r="J135" s="68">
        <v>2.8820000000000001</v>
      </c>
      <c r="K135" s="218">
        <v>45076</v>
      </c>
      <c r="L135" s="68">
        <v>5.33</v>
      </c>
      <c r="M135" s="218">
        <v>45443</v>
      </c>
      <c r="N135" s="68">
        <v>5.1959999999999997</v>
      </c>
      <c r="O135" s="143">
        <f>+'[1]Physionomie P'!G136</f>
        <v>129.208</v>
      </c>
      <c r="P135" s="143">
        <v>126.098</v>
      </c>
      <c r="Q135" s="143">
        <v>124.61199999999999</v>
      </c>
      <c r="R135" s="209">
        <f>+'[1]Physionomie P'!M136</f>
        <v>4.1276869999999999</v>
      </c>
      <c r="S135" s="209">
        <v>4.0003469999999997</v>
      </c>
      <c r="T135" s="210">
        <v>3.9531869999999998</v>
      </c>
      <c r="U135" s="26">
        <f>+'[1]Physionomie P'!P136</f>
        <v>5.8926119346701031E-4</v>
      </c>
      <c r="V135" s="1"/>
      <c r="W135" s="1"/>
      <c r="X135" s="1"/>
    </row>
    <row r="136" spans="1:24" s="63" customFormat="1" ht="24">
      <c r="A136" s="40">
        <v>127</v>
      </c>
      <c r="B136" s="24" t="s">
        <v>354</v>
      </c>
      <c r="C136" s="217" t="s">
        <v>86</v>
      </c>
      <c r="D136" s="99" t="s">
        <v>355</v>
      </c>
      <c r="E136" s="100">
        <v>44552</v>
      </c>
      <c r="F136" s="100" t="s">
        <v>356</v>
      </c>
      <c r="G136" s="100">
        <v>44897</v>
      </c>
      <c r="H136" s="100">
        <v>44929</v>
      </c>
      <c r="I136" s="224" t="s">
        <v>21</v>
      </c>
      <c r="J136" s="29" t="s">
        <v>21</v>
      </c>
      <c r="K136" s="224" t="s">
        <v>21</v>
      </c>
      <c r="L136" s="29" t="s">
        <v>21</v>
      </c>
      <c r="M136" s="218">
        <v>45422</v>
      </c>
      <c r="N136" s="48">
        <v>32.661000000000001</v>
      </c>
      <c r="O136" s="143">
        <f>+'[1]Physionomie P'!G137</f>
        <v>1116.8779999999999</v>
      </c>
      <c r="P136" s="97">
        <v>1033.7829999999999</v>
      </c>
      <c r="Q136" s="29" t="s">
        <v>21</v>
      </c>
      <c r="R136" s="209">
        <f>+'[1]Physionomie P'!M137</f>
        <v>6.7258399999999998</v>
      </c>
      <c r="S136" s="167">
        <v>5.3260540000000001</v>
      </c>
      <c r="T136" s="29" t="s">
        <v>21</v>
      </c>
      <c r="U136" s="26">
        <f>+'[1]Physionomie P'!P137</f>
        <v>9.6016885618220495E-4</v>
      </c>
      <c r="V136" s="1"/>
      <c r="W136" s="1"/>
      <c r="X136" s="1"/>
    </row>
    <row r="137" spans="1:24" ht="15.75" thickBot="1">
      <c r="A137" s="257" t="s">
        <v>357</v>
      </c>
      <c r="B137" s="258"/>
      <c r="C137" s="69"/>
      <c r="D137" s="70"/>
      <c r="E137" s="71"/>
      <c r="F137" s="71"/>
      <c r="G137" s="71"/>
      <c r="H137" s="71"/>
      <c r="I137" s="72"/>
      <c r="J137" s="72"/>
      <c r="K137" s="72"/>
      <c r="L137" s="72"/>
      <c r="M137" s="72"/>
      <c r="N137" s="72"/>
      <c r="O137" s="168"/>
      <c r="P137" s="168"/>
      <c r="Q137" s="168"/>
      <c r="R137" s="73">
        <f>+'[1]Physionomie P'!M138</f>
        <v>7004.8512370449989</v>
      </c>
      <c r="S137" s="73">
        <v>5787.3596280000002</v>
      </c>
      <c r="T137" s="73">
        <v>5196.7095059999992</v>
      </c>
      <c r="U137" s="74">
        <f>+'[1]Physionomie P'!P138</f>
        <v>1</v>
      </c>
      <c r="V137" s="1"/>
      <c r="W137" s="1"/>
      <c r="X137" s="1"/>
    </row>
    <row r="138" spans="1:24">
      <c r="A138" s="75" t="s">
        <v>378</v>
      </c>
      <c r="B138" s="76"/>
      <c r="C138" s="76" t="s">
        <v>358</v>
      </c>
      <c r="D138" s="77"/>
      <c r="E138" s="77"/>
      <c r="F138" s="78"/>
      <c r="G138" s="78"/>
      <c r="H138" s="78"/>
      <c r="R138" s="80"/>
      <c r="S138" s="1"/>
      <c r="U138" s="79"/>
      <c r="V138" s="1"/>
      <c r="W138" s="1"/>
      <c r="X138" s="1"/>
    </row>
    <row r="139" spans="1:24">
      <c r="A139" s="75"/>
      <c r="B139" s="1"/>
      <c r="C139" s="1"/>
      <c r="D139" s="1"/>
      <c r="M139" s="77"/>
      <c r="R139" s="1"/>
      <c r="S139" s="1"/>
      <c r="T139" s="2"/>
      <c r="U139" s="2"/>
    </row>
    <row r="140" spans="1:24" ht="15.75" thickBot="1"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4" ht="15.75" thickTop="1">
      <c r="B141" s="241" t="s">
        <v>412</v>
      </c>
      <c r="C141" s="242"/>
      <c r="D141" s="242"/>
      <c r="E141" s="242"/>
      <c r="F141" s="242"/>
      <c r="G141" s="24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4">
      <c r="B142" s="119"/>
      <c r="C142" s="120"/>
      <c r="D142" s="121"/>
      <c r="E142" s="122"/>
      <c r="F142" s="122"/>
      <c r="G142" s="169"/>
      <c r="I142" s="2"/>
      <c r="J142" s="2"/>
      <c r="K142" s="2"/>
      <c r="U142" s="2"/>
    </row>
    <row r="143" spans="1:24">
      <c r="B143" s="170" t="s">
        <v>413</v>
      </c>
      <c r="C143" s="171"/>
      <c r="D143" s="171"/>
      <c r="E143" s="171"/>
      <c r="F143" s="171"/>
      <c r="G143" s="172"/>
      <c r="U143" s="2"/>
    </row>
    <row r="144" spans="1:24">
      <c r="B144" s="244" t="s">
        <v>414</v>
      </c>
      <c r="C144" s="245"/>
      <c r="D144" s="245"/>
      <c r="E144" s="129"/>
      <c r="F144" s="129"/>
      <c r="G144" s="123"/>
      <c r="U144" s="2"/>
    </row>
    <row r="145" spans="1:26" ht="15.75" thickBot="1">
      <c r="B145" s="130" t="s">
        <v>415</v>
      </c>
      <c r="C145" s="131"/>
      <c r="D145" s="173"/>
      <c r="E145" s="129"/>
      <c r="F145" s="127"/>
      <c r="G145" s="123"/>
    </row>
    <row r="146" spans="1:26" ht="15.75" thickBot="1">
      <c r="B146" s="174" t="s">
        <v>416</v>
      </c>
      <c r="C146" s="175"/>
      <c r="D146" s="173"/>
      <c r="E146" s="129"/>
      <c r="F146" s="127"/>
      <c r="G146" s="123"/>
      <c r="L146" s="176"/>
      <c r="M146" s="177"/>
      <c r="N146" s="178"/>
      <c r="O146" s="110" t="s">
        <v>359</v>
      </c>
      <c r="P146" s="179"/>
      <c r="Q146" s="179"/>
      <c r="R146" s="111" t="s">
        <v>360</v>
      </c>
      <c r="S146" s="179"/>
      <c r="T146" s="112"/>
    </row>
    <row r="147" spans="1:26" ht="15.75" thickBot="1">
      <c r="B147" s="174" t="s">
        <v>417</v>
      </c>
      <c r="C147" s="175"/>
      <c r="D147" s="173"/>
      <c r="E147" s="129"/>
      <c r="F147" s="127"/>
      <c r="G147" s="123"/>
      <c r="L147" s="234"/>
      <c r="M147" s="81"/>
      <c r="N147" s="82"/>
      <c r="O147" s="83"/>
      <c r="P147" s="180"/>
      <c r="Q147" s="181"/>
      <c r="R147" s="181"/>
      <c r="S147" s="182"/>
      <c r="T147" s="84"/>
    </row>
    <row r="148" spans="1:26" ht="15.75" customHeight="1" thickBot="1">
      <c r="B148" s="174" t="s">
        <v>418</v>
      </c>
      <c r="C148" s="175"/>
      <c r="D148" s="173"/>
      <c r="E148" s="129"/>
      <c r="F148" s="127"/>
      <c r="G148" s="123"/>
      <c r="L148" s="85"/>
      <c r="M148" s="86"/>
      <c r="N148" s="87"/>
      <c r="O148" s="132">
        <v>44926</v>
      </c>
      <c r="P148" s="132">
        <v>45291</v>
      </c>
      <c r="Q148" s="132">
        <f>+O5</f>
        <v>45688</v>
      </c>
      <c r="R148" s="132">
        <v>44925</v>
      </c>
      <c r="S148" s="132">
        <v>45290</v>
      </c>
      <c r="T148" s="132">
        <f>+Q148</f>
        <v>45688</v>
      </c>
    </row>
    <row r="149" spans="1:26" ht="15.75" thickBot="1">
      <c r="B149" s="170" t="s">
        <v>419</v>
      </c>
      <c r="C149" s="171"/>
      <c r="D149" s="171"/>
      <c r="E149" s="171"/>
      <c r="F149" s="171"/>
      <c r="G149" s="172"/>
      <c r="L149" s="183" t="s">
        <v>18</v>
      </c>
      <c r="M149" s="177"/>
      <c r="N149" s="184"/>
      <c r="O149" s="185">
        <v>46</v>
      </c>
      <c r="P149" s="185">
        <v>49</v>
      </c>
      <c r="Q149" s="185">
        <v>53</v>
      </c>
      <c r="R149" s="186">
        <v>4534.3934829999998</v>
      </c>
      <c r="S149" s="186">
        <v>4906.4409409999998</v>
      </c>
      <c r="T149" s="186">
        <f>+'[1]Physionomie P'!L147</f>
        <v>6025.2538316249993</v>
      </c>
    </row>
    <row r="150" spans="1:26" ht="15.75" customHeight="1" thickBot="1">
      <c r="B150" s="244" t="s">
        <v>414</v>
      </c>
      <c r="C150" s="245"/>
      <c r="D150" s="245"/>
      <c r="E150" s="129"/>
      <c r="F150" s="127"/>
      <c r="G150" s="123"/>
      <c r="H150" s="2"/>
      <c r="L150" s="235" t="s">
        <v>161</v>
      </c>
      <c r="M150" s="88"/>
      <c r="N150" s="89"/>
      <c r="O150" s="187">
        <v>69</v>
      </c>
      <c r="P150" s="187">
        <v>68</v>
      </c>
      <c r="Q150" s="187">
        <v>70</v>
      </c>
      <c r="R150" s="134">
        <v>653.67722899999978</v>
      </c>
      <c r="S150" s="134">
        <v>867.12121999999999</v>
      </c>
      <c r="T150" s="134">
        <f>+'[1]Physionomie P'!L148</f>
        <v>963.3934074199999</v>
      </c>
    </row>
    <row r="151" spans="1:26" ht="15.75" thickBot="1">
      <c r="B151" s="188" t="s">
        <v>420</v>
      </c>
      <c r="C151" s="189"/>
      <c r="D151" s="189"/>
      <c r="E151" s="129"/>
      <c r="F151" s="127"/>
      <c r="G151" s="123"/>
      <c r="H151" s="2"/>
      <c r="L151" s="90" t="s">
        <v>345</v>
      </c>
      <c r="M151" s="91"/>
      <c r="N151" s="92"/>
      <c r="O151" s="185">
        <v>3</v>
      </c>
      <c r="P151" s="185">
        <v>4</v>
      </c>
      <c r="Q151" s="190">
        <v>4</v>
      </c>
      <c r="R151" s="134">
        <v>8.6387940000000008</v>
      </c>
      <c r="S151" s="134">
        <v>13.797467000000001</v>
      </c>
      <c r="T151" s="134">
        <f>+'[1]Physionomie P'!L149</f>
        <v>16.203997999999999</v>
      </c>
    </row>
    <row r="152" spans="1:26" ht="15.75" thickBot="1">
      <c r="A152" s="93"/>
      <c r="B152" s="191" t="s">
        <v>421</v>
      </c>
      <c r="C152" s="192"/>
      <c r="D152" s="192"/>
      <c r="E152" s="192"/>
      <c r="F152" s="192"/>
      <c r="G152" s="193"/>
      <c r="H152" s="2"/>
      <c r="I152" s="2"/>
      <c r="J152" s="2"/>
      <c r="K152" s="2"/>
      <c r="L152" s="90" t="s">
        <v>361</v>
      </c>
      <c r="M152" s="91"/>
      <c r="N152" s="98"/>
      <c r="O152" s="194">
        <v>118</v>
      </c>
      <c r="P152" s="194">
        <v>121</v>
      </c>
      <c r="Q152" s="195">
        <f>SUM(Q149:Q151)</f>
        <v>127</v>
      </c>
      <c r="R152" s="135">
        <v>5196.7</v>
      </c>
      <c r="S152" s="135">
        <v>5787.3596280000002</v>
      </c>
      <c r="T152" s="135">
        <f>SUM(T149:T151)</f>
        <v>7004.8512370449989</v>
      </c>
    </row>
    <row r="153" spans="1:26">
      <c r="B153" s="124" t="s">
        <v>422</v>
      </c>
      <c r="C153" s="125"/>
      <c r="D153" s="126"/>
      <c r="E153" s="126"/>
      <c r="F153" s="171"/>
      <c r="G153" s="172"/>
      <c r="H153" s="2"/>
      <c r="I153" s="2"/>
      <c r="J153" s="2"/>
      <c r="K153" s="2"/>
      <c r="L153" s="2"/>
    </row>
    <row r="154" spans="1:26">
      <c r="B154" s="196"/>
      <c r="C154" s="197"/>
      <c r="D154" s="128" t="s">
        <v>5</v>
      </c>
      <c r="E154" s="129"/>
      <c r="F154" s="189"/>
      <c r="G154" s="198"/>
      <c r="H154" s="2"/>
      <c r="I154" s="2"/>
      <c r="J154" s="2"/>
      <c r="K154" s="2"/>
      <c r="L154" s="2"/>
    </row>
    <row r="155" spans="1:26">
      <c r="B155" s="174" t="s">
        <v>393</v>
      </c>
      <c r="C155" s="131"/>
      <c r="D155" s="133">
        <v>45630</v>
      </c>
      <c r="E155" s="129"/>
      <c r="F155" s="121"/>
      <c r="G155" s="19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6">
      <c r="B156" s="200" t="s">
        <v>396</v>
      </c>
      <c r="C156" s="63"/>
      <c r="D156" s="133">
        <v>45631</v>
      </c>
      <c r="E156" s="63"/>
      <c r="F156" s="63"/>
      <c r="G156" s="20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6" ht="15.75" thickBot="1">
      <c r="B157" s="202" t="s">
        <v>409</v>
      </c>
      <c r="C157" s="203"/>
      <c r="D157" s="204">
        <v>45644</v>
      </c>
      <c r="E157" s="203"/>
      <c r="F157" s="203"/>
      <c r="G157" s="20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6" ht="15.75" thickTop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R159" s="1"/>
      <c r="S159" s="1"/>
      <c r="V159" s="1"/>
      <c r="W159" s="1"/>
      <c r="X159" s="1"/>
      <c r="Y159" s="1"/>
      <c r="Z159" s="1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1"/>
      <c r="W160" s="1"/>
      <c r="X160" s="1"/>
    </row>
    <row r="161" spans="1:2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1"/>
      <c r="W161" s="1"/>
      <c r="X161" s="1"/>
    </row>
    <row r="162" spans="1:2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1"/>
      <c r="W162" s="1"/>
      <c r="X162" s="1"/>
    </row>
    <row r="163" spans="1:2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1"/>
      <c r="W163" s="1"/>
      <c r="X163" s="1"/>
    </row>
    <row r="164" spans="1:2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1"/>
      <c r="W164" s="1"/>
      <c r="X164" s="1"/>
    </row>
    <row r="165" spans="1:2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1"/>
      <c r="W165" s="1"/>
      <c r="X165" s="1"/>
    </row>
    <row r="166" spans="1:2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1"/>
      <c r="W166" s="1"/>
      <c r="X166" s="1"/>
    </row>
    <row r="167" spans="1:2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1"/>
      <c r="W167" s="1"/>
      <c r="X167" s="1"/>
    </row>
    <row r="168" spans="1:2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1"/>
      <c r="W168" s="1"/>
      <c r="X168" s="1"/>
    </row>
    <row r="169" spans="1:2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1"/>
      <c r="W169" s="1"/>
      <c r="X169" s="1"/>
    </row>
    <row r="170" spans="1:2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1"/>
      <c r="W170" s="1"/>
      <c r="X170" s="1"/>
    </row>
    <row r="171" spans="1:2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1"/>
      <c r="W171" s="1"/>
      <c r="X171" s="1"/>
    </row>
    <row r="172" spans="1:2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1"/>
      <c r="W172" s="1"/>
      <c r="X172" s="1"/>
    </row>
    <row r="173" spans="1:2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1"/>
      <c r="W173" s="1"/>
      <c r="X173" s="1"/>
    </row>
    <row r="174" spans="1:2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1"/>
      <c r="W174" s="1"/>
      <c r="X174" s="1"/>
    </row>
    <row r="175" spans="1:2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1"/>
      <c r="W175" s="1"/>
      <c r="X175" s="1"/>
    </row>
    <row r="176" spans="1:2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1"/>
      <c r="W176" s="1"/>
      <c r="X176" s="1"/>
    </row>
    <row r="177" spans="1:2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1"/>
      <c r="W177" s="1"/>
      <c r="X177" s="1"/>
    </row>
    <row r="178" spans="1:2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1"/>
      <c r="W178" s="1"/>
      <c r="X178" s="1"/>
    </row>
    <row r="179" spans="1:2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1"/>
      <c r="W179" s="1"/>
      <c r="X179" s="1"/>
    </row>
    <row r="180" spans="1:2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1"/>
      <c r="W180" s="1"/>
      <c r="X180" s="1"/>
    </row>
    <row r="181" spans="1:2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1"/>
      <c r="W181" s="1"/>
      <c r="X181" s="1"/>
    </row>
    <row r="182" spans="1:2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1"/>
      <c r="W182" s="1"/>
      <c r="X182" s="1"/>
    </row>
    <row r="183" spans="1:2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1"/>
      <c r="W183" s="1"/>
      <c r="X183" s="1"/>
    </row>
    <row r="184" spans="1:2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1"/>
      <c r="W184" s="1"/>
      <c r="X184" s="1"/>
    </row>
    <row r="185" spans="1:2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1"/>
      <c r="W185" s="1"/>
      <c r="X185" s="1"/>
    </row>
    <row r="186" spans="1:2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1"/>
      <c r="W186" s="1"/>
      <c r="X186" s="1"/>
    </row>
    <row r="187" spans="1:2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1"/>
      <c r="W187" s="1"/>
      <c r="X187" s="1"/>
    </row>
    <row r="188" spans="1:2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1"/>
      <c r="W188" s="1"/>
      <c r="X188" s="1"/>
    </row>
    <row r="189" spans="1:2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1"/>
      <c r="W189" s="1"/>
      <c r="X189" s="1"/>
    </row>
    <row r="190" spans="1:2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1"/>
      <c r="W190" s="1"/>
      <c r="X190" s="1"/>
    </row>
    <row r="191" spans="1:2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1"/>
      <c r="W191" s="1"/>
      <c r="X191" s="1"/>
    </row>
    <row r="192" spans="1:2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1"/>
      <c r="W192" s="1"/>
      <c r="X192" s="1"/>
    </row>
    <row r="193" spans="1:2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1"/>
      <c r="W193" s="1"/>
      <c r="X193" s="1"/>
    </row>
    <row r="194" spans="1:2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1"/>
      <c r="W194" s="1"/>
      <c r="X194" s="1"/>
    </row>
    <row r="195" spans="1:2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1"/>
      <c r="W195" s="1"/>
      <c r="X195" s="1"/>
    </row>
    <row r="196" spans="1:2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1"/>
      <c r="W196" s="1"/>
      <c r="X196" s="1"/>
    </row>
    <row r="197" spans="1:2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1"/>
      <c r="W197" s="1"/>
      <c r="X197" s="1"/>
    </row>
    <row r="198" spans="1:2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1"/>
      <c r="W198" s="1"/>
      <c r="X198" s="1"/>
    </row>
    <row r="199" spans="1:2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1"/>
      <c r="W199" s="1"/>
      <c r="X199" s="1"/>
    </row>
    <row r="200" spans="1:2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1"/>
      <c r="W200" s="1"/>
      <c r="X200" s="1"/>
    </row>
    <row r="201" spans="1:2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1"/>
      <c r="W201" s="1"/>
      <c r="X201" s="1"/>
    </row>
    <row r="202" spans="1:2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1"/>
      <c r="W202" s="1"/>
      <c r="X202" s="1"/>
    </row>
    <row r="203" spans="1:2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1"/>
      <c r="W203" s="1"/>
      <c r="X203" s="1"/>
    </row>
    <row r="204" spans="1:2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1"/>
      <c r="W204" s="1"/>
      <c r="X204" s="1"/>
    </row>
    <row r="205" spans="1:2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1"/>
      <c r="W205" s="1"/>
      <c r="X205" s="1"/>
    </row>
    <row r="206" spans="1:2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1"/>
      <c r="W206" s="1"/>
      <c r="X206" s="1"/>
    </row>
    <row r="207" spans="1:2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1"/>
      <c r="W207" s="1"/>
      <c r="X207" s="1"/>
    </row>
    <row r="208" spans="1:2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1"/>
      <c r="W208" s="1"/>
      <c r="X208" s="1"/>
    </row>
    <row r="209" spans="1:2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1"/>
      <c r="W209" s="1"/>
      <c r="X209" s="1"/>
    </row>
    <row r="210" spans="1:2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1"/>
      <c r="W210" s="1"/>
      <c r="X210" s="1"/>
    </row>
    <row r="211" spans="1:2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1"/>
      <c r="W211" s="1"/>
      <c r="X211" s="1"/>
    </row>
    <row r="212" spans="1:2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1"/>
      <c r="W212" s="1"/>
      <c r="X212" s="1"/>
    </row>
    <row r="213" spans="1:2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1"/>
      <c r="W213" s="1"/>
      <c r="X213" s="1"/>
    </row>
    <row r="214" spans="1:2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1"/>
      <c r="W214" s="1"/>
      <c r="X214" s="1"/>
    </row>
    <row r="215" spans="1:2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1"/>
      <c r="W215" s="1"/>
      <c r="X215" s="1"/>
    </row>
    <row r="216" spans="1:2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1"/>
      <c r="W216" s="1"/>
      <c r="X216" s="1"/>
    </row>
    <row r="217" spans="1:2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1"/>
      <c r="W217" s="1"/>
      <c r="X217" s="1"/>
    </row>
    <row r="218" spans="1:2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1"/>
      <c r="W218" s="1"/>
      <c r="X218" s="1"/>
    </row>
    <row r="219" spans="1:2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1"/>
      <c r="W219" s="1"/>
      <c r="X219" s="1"/>
    </row>
    <row r="220" spans="1:2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1"/>
      <c r="W220" s="1"/>
      <c r="X220" s="1"/>
    </row>
    <row r="221" spans="1:2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1"/>
      <c r="W221" s="1"/>
      <c r="X221" s="1"/>
    </row>
    <row r="222" spans="1:2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1"/>
      <c r="W222" s="1"/>
      <c r="X222" s="1"/>
    </row>
    <row r="223" spans="1:2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1"/>
      <c r="W223" s="1"/>
      <c r="X223" s="1"/>
    </row>
    <row r="224" spans="1: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1"/>
      <c r="W224" s="1"/>
      <c r="X224" s="1"/>
    </row>
    <row r="225" spans="1:2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1"/>
      <c r="W225" s="1"/>
      <c r="X225" s="1"/>
    </row>
    <row r="226" spans="1:2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1"/>
      <c r="W226" s="1"/>
      <c r="X226" s="1"/>
    </row>
    <row r="227" spans="1:2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1"/>
      <c r="W227" s="1"/>
      <c r="X227" s="1"/>
    </row>
    <row r="228" spans="1:2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1"/>
      <c r="W228" s="1"/>
      <c r="X228" s="1"/>
    </row>
    <row r="229" spans="1:2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1"/>
      <c r="W229" s="1"/>
      <c r="X229" s="1"/>
    </row>
    <row r="230" spans="1:2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1"/>
      <c r="W230" s="1"/>
      <c r="X230" s="1"/>
    </row>
    <row r="231" spans="1:2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1"/>
      <c r="W231" s="1"/>
      <c r="X231" s="1"/>
    </row>
    <row r="232" spans="1:2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1"/>
      <c r="W232" s="1"/>
      <c r="X232" s="1"/>
    </row>
    <row r="233" spans="1:2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1"/>
      <c r="W233" s="1"/>
      <c r="X233" s="1"/>
    </row>
    <row r="234" spans="1:2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1"/>
      <c r="W234" s="1"/>
      <c r="X234" s="1"/>
    </row>
    <row r="235" spans="1:2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1"/>
      <c r="W235" s="1"/>
      <c r="X235" s="1"/>
    </row>
    <row r="236" spans="1:2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1"/>
      <c r="W236" s="1"/>
      <c r="X236" s="1"/>
    </row>
    <row r="237" spans="1:2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1"/>
      <c r="W237" s="1"/>
      <c r="X237" s="1"/>
    </row>
    <row r="238" spans="1:2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1"/>
      <c r="W238" s="1"/>
      <c r="X238" s="1"/>
    </row>
    <row r="239" spans="1:2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1"/>
      <c r="W239" s="1"/>
      <c r="X239" s="1"/>
    </row>
    <row r="240" spans="1:2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1"/>
      <c r="W240" s="1"/>
      <c r="X240" s="1"/>
    </row>
    <row r="241" spans="1:2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1"/>
      <c r="W241" s="1"/>
      <c r="X241" s="1"/>
    </row>
    <row r="242" spans="1:2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1"/>
      <c r="W242" s="1"/>
      <c r="X242" s="1"/>
    </row>
    <row r="243" spans="1:2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1"/>
      <c r="W243" s="1"/>
      <c r="X243" s="1"/>
    </row>
    <row r="244" spans="1:2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1"/>
      <c r="W244" s="1"/>
      <c r="X244" s="1"/>
    </row>
    <row r="245" spans="1:2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1"/>
      <c r="W245" s="1"/>
      <c r="X245" s="1"/>
    </row>
    <row r="246" spans="1:2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1"/>
      <c r="W246" s="1"/>
      <c r="X246" s="1"/>
    </row>
    <row r="247" spans="1:2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1"/>
      <c r="W247" s="1"/>
      <c r="X247" s="1"/>
    </row>
    <row r="248" spans="1:2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1"/>
      <c r="W248" s="1"/>
      <c r="X248" s="1"/>
    </row>
    <row r="249" spans="1:2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1"/>
      <c r="W249" s="1"/>
      <c r="X249" s="1"/>
    </row>
    <row r="250" spans="1:2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1"/>
      <c r="W250" s="1"/>
      <c r="X250" s="1"/>
    </row>
    <row r="251" spans="1:2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1"/>
      <c r="W251" s="1"/>
      <c r="X251" s="1"/>
    </row>
    <row r="252" spans="1:2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1"/>
      <c r="W252" s="1"/>
      <c r="X252" s="1"/>
    </row>
    <row r="253" spans="1:2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1"/>
      <c r="W253" s="1"/>
      <c r="X253" s="1"/>
    </row>
    <row r="254" spans="1:2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1"/>
      <c r="W254" s="1"/>
      <c r="X254" s="1"/>
    </row>
    <row r="255" spans="1:2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1"/>
      <c r="W255" s="1"/>
      <c r="X255" s="1"/>
    </row>
    <row r="256" spans="1:2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1"/>
      <c r="W256" s="1"/>
      <c r="X256" s="1"/>
    </row>
    <row r="257" spans="1:2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1"/>
      <c r="W257" s="1"/>
      <c r="X257" s="1"/>
    </row>
    <row r="258" spans="1:2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1"/>
      <c r="W258" s="1"/>
      <c r="X258" s="1"/>
    </row>
    <row r="259" spans="1:2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1"/>
      <c r="W259" s="1"/>
      <c r="X259" s="1"/>
    </row>
    <row r="260" spans="1:2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1"/>
      <c r="W260" s="1"/>
      <c r="X260" s="1"/>
    </row>
    <row r="261" spans="1:2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1"/>
      <c r="W261" s="1"/>
      <c r="X261" s="1"/>
    </row>
    <row r="262" spans="1:2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1"/>
      <c r="W262" s="1"/>
      <c r="X262" s="1"/>
    </row>
    <row r="263" spans="1:2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1"/>
      <c r="W263" s="1"/>
      <c r="X263" s="1"/>
    </row>
    <row r="264" spans="1:2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1"/>
      <c r="W264" s="1"/>
      <c r="X264" s="1"/>
    </row>
    <row r="265" spans="1:2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1"/>
      <c r="W265" s="1"/>
      <c r="X265" s="1"/>
    </row>
    <row r="266" spans="1:2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1"/>
      <c r="W266" s="1"/>
      <c r="X266" s="1"/>
    </row>
    <row r="267" spans="1:2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1"/>
      <c r="W267" s="1"/>
      <c r="X267" s="1"/>
    </row>
    <row r="268" spans="1:2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1"/>
      <c r="W268" s="1"/>
      <c r="X268" s="1"/>
    </row>
    <row r="269" spans="1:2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1"/>
      <c r="W269" s="1"/>
      <c r="X269" s="1"/>
    </row>
    <row r="270" spans="1:2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1"/>
      <c r="W270" s="1"/>
      <c r="X270" s="1"/>
    </row>
    <row r="271" spans="1:2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1"/>
      <c r="W271" s="1"/>
      <c r="X271" s="1"/>
    </row>
    <row r="272" spans="1:2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1"/>
      <c r="W272" s="1"/>
      <c r="X272" s="1"/>
    </row>
    <row r="273" spans="1:2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1"/>
      <c r="W273" s="1"/>
      <c r="X273" s="1"/>
    </row>
    <row r="274" spans="1:2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1"/>
      <c r="W274" s="1"/>
      <c r="X274" s="1"/>
    </row>
    <row r="275" spans="1:2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1"/>
      <c r="W275" s="1"/>
      <c r="X275" s="1"/>
    </row>
    <row r="276" spans="1:2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1"/>
      <c r="W276" s="1"/>
      <c r="X276" s="1"/>
    </row>
    <row r="277" spans="1:2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1"/>
      <c r="W277" s="1"/>
      <c r="X277" s="1"/>
    </row>
    <row r="278" spans="1:2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1"/>
      <c r="W278" s="1"/>
      <c r="X278" s="1"/>
    </row>
    <row r="279" spans="1:2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1"/>
      <c r="W279" s="1"/>
      <c r="X279" s="1"/>
    </row>
    <row r="280" spans="1:2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1"/>
      <c r="W280" s="1"/>
      <c r="X280" s="1"/>
    </row>
    <row r="281" spans="1:2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1"/>
      <c r="W281" s="1"/>
      <c r="X281" s="1"/>
    </row>
    <row r="282" spans="1:2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1"/>
      <c r="W282" s="1"/>
      <c r="X282" s="1"/>
    </row>
    <row r="283" spans="1:2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1"/>
      <c r="W283" s="1"/>
      <c r="X283" s="1"/>
    </row>
    <row r="284" spans="1:2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1"/>
      <c r="W284" s="1"/>
      <c r="X284" s="1"/>
    </row>
    <row r="285" spans="1:2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1"/>
      <c r="W285" s="1"/>
      <c r="X285" s="1"/>
    </row>
    <row r="286" spans="1:2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1"/>
      <c r="W286" s="1"/>
      <c r="X286" s="1"/>
    </row>
    <row r="287" spans="1:2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1"/>
      <c r="W287" s="1"/>
      <c r="X287" s="1"/>
    </row>
    <row r="288" spans="1:2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1"/>
      <c r="W288" s="1"/>
      <c r="X288" s="1"/>
    </row>
    <row r="289" spans="1:2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1"/>
      <c r="W289" s="1"/>
      <c r="X289" s="1"/>
    </row>
    <row r="290" spans="1:2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1"/>
      <c r="W290" s="1"/>
      <c r="X290" s="1"/>
    </row>
    <row r="291" spans="1:2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1"/>
      <c r="W291" s="1"/>
      <c r="X291" s="1"/>
    </row>
    <row r="292" spans="1:2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1"/>
      <c r="W292" s="1"/>
      <c r="X292" s="1"/>
    </row>
    <row r="293" spans="1:2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1"/>
      <c r="W293" s="1"/>
      <c r="X293" s="1"/>
    </row>
    <row r="294" spans="1:2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1"/>
      <c r="W294" s="1"/>
      <c r="X294" s="1"/>
    </row>
    <row r="295" spans="1:2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1"/>
      <c r="W295" s="1"/>
      <c r="X295" s="1"/>
    </row>
    <row r="296" spans="1:2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1"/>
      <c r="W296" s="1"/>
      <c r="X296" s="1"/>
    </row>
    <row r="297" spans="1:2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1"/>
      <c r="W297" s="1"/>
      <c r="X297" s="1"/>
    </row>
    <row r="298" spans="1:2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1"/>
      <c r="W298" s="1"/>
      <c r="X298" s="1"/>
    </row>
    <row r="299" spans="1:2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1"/>
      <c r="W299" s="1"/>
      <c r="X299" s="1"/>
    </row>
    <row r="300" spans="1:2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1"/>
      <c r="W300" s="1"/>
      <c r="X300" s="1"/>
    </row>
    <row r="301" spans="1:2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1"/>
      <c r="W301" s="1"/>
      <c r="X301" s="1"/>
    </row>
    <row r="302" spans="1:2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1"/>
      <c r="W302" s="1"/>
      <c r="X302" s="1"/>
    </row>
    <row r="303" spans="1:2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1"/>
      <c r="W303" s="1"/>
      <c r="X303" s="1"/>
    </row>
    <row r="304" spans="1:2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1"/>
      <c r="W304" s="1"/>
      <c r="X304" s="1"/>
    </row>
    <row r="305" spans="1:2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1"/>
      <c r="W305" s="1"/>
      <c r="X305" s="1"/>
    </row>
    <row r="306" spans="1:2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1"/>
      <c r="W306" s="1"/>
      <c r="X306" s="1"/>
    </row>
    <row r="307" spans="1:2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1"/>
      <c r="W307" s="1"/>
      <c r="X307" s="1"/>
    </row>
    <row r="308" spans="1:2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1"/>
      <c r="W308" s="1"/>
      <c r="X308" s="1"/>
    </row>
    <row r="309" spans="1:2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1"/>
      <c r="W309" s="1"/>
      <c r="X309" s="1"/>
    </row>
    <row r="310" spans="1:2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1"/>
      <c r="W310" s="1"/>
      <c r="X310" s="1"/>
    </row>
    <row r="311" spans="1:2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1"/>
      <c r="W311" s="1"/>
      <c r="X311" s="1"/>
    </row>
    <row r="312" spans="1:2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1"/>
      <c r="W312" s="1"/>
      <c r="X312" s="1"/>
    </row>
    <row r="313" spans="1:2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1"/>
      <c r="W313" s="1"/>
      <c r="X313" s="1"/>
    </row>
    <row r="314" spans="1:2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1"/>
      <c r="W314" s="1"/>
      <c r="X314" s="1"/>
    </row>
    <row r="315" spans="1:2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1"/>
      <c r="W315" s="1"/>
      <c r="X315" s="1"/>
    </row>
    <row r="316" spans="1:2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1"/>
      <c r="W316" s="1"/>
      <c r="X316" s="1"/>
    </row>
    <row r="317" spans="1:2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1"/>
      <c r="W317" s="1"/>
      <c r="X317" s="1"/>
    </row>
    <row r="318" spans="1:2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1"/>
      <c r="W318" s="1"/>
      <c r="X318" s="1"/>
    </row>
    <row r="319" spans="1:2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1"/>
      <c r="W319" s="1"/>
      <c r="X319" s="1"/>
    </row>
    <row r="320" spans="1:2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1"/>
      <c r="W320" s="1"/>
      <c r="X320" s="1"/>
    </row>
    <row r="321" spans="1:2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1"/>
      <c r="W321" s="1"/>
      <c r="X321" s="1"/>
    </row>
    <row r="322" spans="1:2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1"/>
      <c r="W322" s="1"/>
      <c r="X322" s="1"/>
    </row>
    <row r="323" spans="1:2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1"/>
      <c r="W323" s="1"/>
      <c r="X323" s="1"/>
    </row>
    <row r="324" spans="1: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1"/>
      <c r="W324" s="1"/>
      <c r="X324" s="1"/>
    </row>
    <row r="325" spans="1:2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1"/>
      <c r="W325" s="1"/>
      <c r="X325" s="1"/>
    </row>
    <row r="326" spans="1:2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1"/>
      <c r="W326" s="1"/>
      <c r="X326" s="1"/>
    </row>
    <row r="327" spans="1:2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1"/>
      <c r="W327" s="1"/>
      <c r="X327" s="1"/>
    </row>
    <row r="328" spans="1:2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1"/>
      <c r="W328" s="1"/>
      <c r="X328" s="1"/>
    </row>
    <row r="329" spans="1:2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1"/>
      <c r="W329" s="1"/>
      <c r="X329" s="1"/>
    </row>
    <row r="330" spans="1:2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1"/>
      <c r="W330" s="1"/>
      <c r="X330" s="1"/>
    </row>
    <row r="331" spans="1:2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1"/>
      <c r="W331" s="1"/>
      <c r="X331" s="1"/>
    </row>
    <row r="332" spans="1:2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1"/>
      <c r="W332" s="1"/>
      <c r="X332" s="1"/>
    </row>
    <row r="333" spans="1:2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1"/>
      <c r="W333" s="1"/>
      <c r="X333" s="1"/>
    </row>
    <row r="334" spans="1:2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1"/>
      <c r="W334" s="1"/>
      <c r="X334" s="1"/>
    </row>
    <row r="335" spans="1:2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1"/>
      <c r="W335" s="1"/>
      <c r="X335" s="1"/>
    </row>
    <row r="336" spans="1:2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1"/>
      <c r="W336" s="1"/>
      <c r="X336" s="1"/>
    </row>
    <row r="337" spans="1:2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1"/>
      <c r="W337" s="1"/>
      <c r="X337" s="1"/>
    </row>
    <row r="338" spans="1:2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1"/>
      <c r="W338" s="1"/>
      <c r="X338" s="1"/>
    </row>
    <row r="339" spans="1:2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1"/>
      <c r="W339" s="1"/>
      <c r="X339" s="1"/>
    </row>
    <row r="340" spans="1:2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1"/>
      <c r="W340" s="1"/>
      <c r="X340" s="1"/>
    </row>
    <row r="341" spans="1:2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1"/>
      <c r="W341" s="1"/>
      <c r="X341" s="1"/>
    </row>
    <row r="342" spans="1:2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1"/>
      <c r="W342" s="1"/>
      <c r="X342" s="1"/>
    </row>
    <row r="343" spans="1:2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1"/>
      <c r="W343" s="1"/>
      <c r="X343" s="1"/>
    </row>
    <row r="344" spans="1:2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1"/>
      <c r="W344" s="1"/>
      <c r="X344" s="1"/>
    </row>
    <row r="345" spans="1:2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1"/>
      <c r="W345" s="1"/>
      <c r="X345" s="1"/>
    </row>
    <row r="346" spans="1:2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1"/>
      <c r="W346" s="1"/>
      <c r="X346" s="1"/>
    </row>
    <row r="347" spans="1:2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1"/>
      <c r="W347" s="1"/>
      <c r="X347" s="1"/>
    </row>
    <row r="348" spans="1:2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1"/>
      <c r="W348" s="1"/>
      <c r="X348" s="1"/>
    </row>
    <row r="349" spans="1:2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1"/>
      <c r="W349" s="1"/>
      <c r="X349" s="1"/>
    </row>
    <row r="350" spans="1:2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1"/>
      <c r="W350" s="1"/>
      <c r="X350" s="1"/>
    </row>
    <row r="351" spans="1:2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1"/>
      <c r="W351" s="1"/>
      <c r="X351" s="1"/>
    </row>
    <row r="352" spans="1:2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1"/>
      <c r="W352" s="1"/>
      <c r="X352" s="1"/>
    </row>
    <row r="353" spans="1:2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1"/>
      <c r="W353" s="1"/>
      <c r="X353" s="1"/>
    </row>
    <row r="354" spans="1:2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1"/>
      <c r="W354" s="1"/>
      <c r="X354" s="1"/>
    </row>
    <row r="355" spans="1:2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1"/>
      <c r="W355" s="1"/>
      <c r="X355" s="1"/>
    </row>
    <row r="356" spans="1:2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1"/>
      <c r="W356" s="1"/>
      <c r="X356" s="1"/>
    </row>
    <row r="357" spans="1:2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1"/>
      <c r="W357" s="1"/>
      <c r="X357" s="1"/>
    </row>
    <row r="358" spans="1:2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1"/>
      <c r="W358" s="1"/>
      <c r="X358" s="1"/>
    </row>
    <row r="359" spans="1:2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1"/>
      <c r="W359" s="1"/>
      <c r="X359" s="1"/>
    </row>
    <row r="360" spans="1:2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1"/>
      <c r="W360" s="1"/>
      <c r="X360" s="1"/>
    </row>
    <row r="361" spans="1:2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1"/>
      <c r="W361" s="1"/>
      <c r="X361" s="1"/>
    </row>
    <row r="362" spans="1:2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1"/>
      <c r="W362" s="1"/>
      <c r="X362" s="1"/>
    </row>
    <row r="363" spans="1:2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1"/>
      <c r="W363" s="1"/>
      <c r="X363" s="1"/>
    </row>
    <row r="364" spans="1:2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1"/>
      <c r="W364" s="1"/>
      <c r="X364" s="1"/>
    </row>
    <row r="365" spans="1:2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1"/>
      <c r="W365" s="1"/>
      <c r="X365" s="1"/>
    </row>
    <row r="366" spans="1:2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1"/>
      <c r="W366" s="1"/>
      <c r="X366" s="1"/>
    </row>
    <row r="367" spans="1:2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1"/>
      <c r="W367" s="1"/>
      <c r="X367" s="1"/>
    </row>
    <row r="368" spans="1:2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1"/>
      <c r="W368" s="1"/>
      <c r="X368" s="1"/>
    </row>
    <row r="369" spans="1:2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1"/>
      <c r="W369" s="1"/>
      <c r="X369" s="1"/>
    </row>
    <row r="370" spans="1:2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1"/>
      <c r="W370" s="1"/>
      <c r="X370" s="1"/>
    </row>
    <row r="371" spans="1:2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1"/>
      <c r="W371" s="1"/>
      <c r="X371" s="1"/>
    </row>
    <row r="372" spans="1:2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1"/>
      <c r="W372" s="1"/>
      <c r="X372" s="1"/>
    </row>
    <row r="373" spans="1:2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1"/>
      <c r="W373" s="1"/>
      <c r="X373" s="1"/>
    </row>
    <row r="374" spans="1:24">
      <c r="A374" s="2"/>
      <c r="B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1"/>
      <c r="W374" s="1"/>
      <c r="X374" s="1"/>
    </row>
    <row r="375" spans="1:24">
      <c r="A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1"/>
      <c r="W375" s="1"/>
      <c r="X375" s="1"/>
    </row>
    <row r="376" spans="1:24">
      <c r="A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1"/>
      <c r="W376" s="1"/>
      <c r="X376" s="1"/>
    </row>
    <row r="377" spans="1:24">
      <c r="A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1"/>
      <c r="W377" s="1"/>
      <c r="X377" s="1"/>
    </row>
    <row r="378" spans="1:24">
      <c r="A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1"/>
      <c r="W378" s="1"/>
      <c r="X378" s="1"/>
    </row>
    <row r="379" spans="1:24">
      <c r="A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1"/>
      <c r="W379" s="1"/>
      <c r="X379" s="1"/>
    </row>
    <row r="380" spans="1:24">
      <c r="A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1"/>
      <c r="W380" s="1"/>
      <c r="X380" s="1"/>
    </row>
    <row r="381" spans="1:24">
      <c r="A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1"/>
      <c r="W381" s="1"/>
      <c r="X381" s="1"/>
    </row>
    <row r="382" spans="1:24">
      <c r="A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1"/>
      <c r="W382" s="1"/>
      <c r="X382" s="1"/>
    </row>
    <row r="383" spans="1:24">
      <c r="A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1"/>
      <c r="W383" s="1"/>
      <c r="X383" s="1"/>
    </row>
    <row r="384" spans="1:24">
      <c r="A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1"/>
      <c r="W384" s="1"/>
      <c r="X384" s="1"/>
    </row>
    <row r="385" spans="1:24">
      <c r="A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1"/>
      <c r="W385" s="1"/>
      <c r="X385" s="1"/>
    </row>
    <row r="386" spans="1:24">
      <c r="A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1"/>
      <c r="W386" s="1"/>
      <c r="X386" s="1"/>
    </row>
    <row r="387" spans="1:24"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1"/>
      <c r="W387" s="1"/>
      <c r="X387" s="1"/>
    </row>
    <row r="388" spans="1:24"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1"/>
      <c r="W388" s="1"/>
      <c r="X388" s="1"/>
    </row>
    <row r="389" spans="1:24"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1"/>
      <c r="W389" s="1"/>
      <c r="X389" s="1"/>
    </row>
    <row r="390" spans="1:24"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1"/>
      <c r="W390" s="1"/>
      <c r="X390" s="1"/>
    </row>
    <row r="391" spans="1:24"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1"/>
      <c r="W391" s="1"/>
      <c r="X391" s="1"/>
    </row>
    <row r="392" spans="1:24"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1"/>
      <c r="W392" s="1"/>
      <c r="X392" s="1"/>
    </row>
    <row r="393" spans="1:24"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1"/>
      <c r="W393" s="1"/>
      <c r="X393" s="1"/>
    </row>
    <row r="394" spans="1:24"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1"/>
      <c r="W394" s="1"/>
      <c r="X394" s="1"/>
    </row>
    <row r="395" spans="1:24"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1"/>
      <c r="W395" s="1"/>
      <c r="X395" s="1"/>
    </row>
    <row r="396" spans="1:24"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1"/>
      <c r="W396" s="1"/>
      <c r="X396" s="1"/>
    </row>
    <row r="397" spans="1:24"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1"/>
      <c r="W397" s="1"/>
      <c r="X397" s="1"/>
    </row>
    <row r="398" spans="1:24"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1"/>
      <c r="W398" s="1"/>
      <c r="X398" s="1"/>
    </row>
    <row r="399" spans="1:24"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1"/>
      <c r="W399" s="1"/>
      <c r="X399" s="1"/>
    </row>
    <row r="400" spans="1:24"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1"/>
      <c r="W400" s="1"/>
      <c r="X400" s="1"/>
    </row>
    <row r="401" spans="12:24"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1"/>
      <c r="W401" s="1"/>
      <c r="X401" s="1"/>
    </row>
    <row r="402" spans="12:24"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1"/>
      <c r="W402" s="1"/>
      <c r="X402" s="1"/>
    </row>
  </sheetData>
  <mergeCells count="21">
    <mergeCell ref="B141:G141"/>
    <mergeCell ref="B144:D144"/>
    <mergeCell ref="B150:D150"/>
    <mergeCell ref="A1:U1"/>
    <mergeCell ref="B2:U2"/>
    <mergeCell ref="A3:A5"/>
    <mergeCell ref="B3:B5"/>
    <mergeCell ref="D3:D5"/>
    <mergeCell ref="E3:E5"/>
    <mergeCell ref="F3:F5"/>
    <mergeCell ref="G3:G5"/>
    <mergeCell ref="H3:H5"/>
    <mergeCell ref="I3:J3"/>
    <mergeCell ref="M3:N3"/>
    <mergeCell ref="O3:Q3"/>
    <mergeCell ref="A137:B137"/>
    <mergeCell ref="R3:U3"/>
    <mergeCell ref="J4:J5"/>
    <mergeCell ref="L4:L5"/>
    <mergeCell ref="N4:N5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MAZGOU Meher</dc:creator>
  <cp:lastModifiedBy>MAZGOU Meher</cp:lastModifiedBy>
  <dcterms:created xsi:type="dcterms:W3CDTF">2023-08-09T11:58:57Z</dcterms:created>
  <dcterms:modified xsi:type="dcterms:W3CDTF">2025-01-31T10:48:53Z</dcterms:modified>
</cp:coreProperties>
</file>