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7-05-21 " sheetId="1" r:id="rId1"/>
  </sheets>
  <definedNames>
    <definedName name="_xlnm._FilterDatabase" localSheetId="0" hidden="1">'17-05-21 '!$A$2:$N$139</definedName>
    <definedName name="_xlnm.Print_Area" localSheetId="0">'17-05-21 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<sst xmlns="http://schemas.openxmlformats.org/spreadsheetml/2006/main" count="321" uniqueCount="190">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</sst>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8" fontId="8" fillId="0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8" fontId="8" fillId="0" borderId="58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horizontal="right" vertical="center"/>
    </xf>
    <xf numFmtId="168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8" fontId="8" fillId="0" borderId="62" xfId="2" applyNumberFormat="1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9" fillId="0" borderId="48" xfId="2" applyNumberFormat="1" applyFont="1" applyFill="1" applyBorder="1" applyAlignment="1">
      <alignment vertical="center"/>
    </xf>
    <xf numFmtId="0" fontId="6" fillId="0" borderId="81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2" fillId="0" borderId="85" xfId="2" applyFill="1" applyBorder="1"/>
    <xf numFmtId="10" fontId="4" fillId="0" borderId="86" xfId="2" applyNumberFormat="1" applyFont="1" applyFill="1" applyBorder="1"/>
    <xf numFmtId="0" fontId="2" fillId="0" borderId="87" xfId="2" applyFill="1" applyBorder="1"/>
    <xf numFmtId="0" fontId="2" fillId="0" borderId="88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0" fontId="8" fillId="0" borderId="87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168" fontId="8" fillId="0" borderId="92" xfId="2" applyNumberFormat="1" applyFont="1" applyFill="1" applyBorder="1" applyAlignment="1">
      <alignment horizontal="right" vertical="center"/>
    </xf>
    <xf numFmtId="168" fontId="8" fillId="0" borderId="93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2" fillId="0" borderId="101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50" xfId="3" applyFont="1" applyFill="1" applyBorder="1" applyAlignment="1">
      <alignment vertical="center"/>
    </xf>
    <xf numFmtId="0" fontId="6" fillId="0" borderId="102" xfId="3" applyFont="1" applyFill="1" applyBorder="1" applyAlignment="1">
      <alignment horizontal="left" vertical="center"/>
    </xf>
    <xf numFmtId="0" fontId="7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104" xfId="2" applyNumberFormat="1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0" fontId="4" fillId="0" borderId="106" xfId="2" applyNumberFormat="1" applyFont="1" applyFill="1" applyBorder="1"/>
    <xf numFmtId="0" fontId="6" fillId="0" borderId="107" xfId="3" applyFont="1" applyFill="1" applyBorder="1" applyAlignment="1">
      <alignment vertical="center"/>
    </xf>
    <xf numFmtId="0" fontId="7" fillId="0" borderId="108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09" xfId="2" applyNumberFormat="1" applyFont="1" applyFill="1" applyBorder="1" applyAlignment="1">
      <alignment vertical="center"/>
    </xf>
    <xf numFmtId="165" fontId="8" fillId="0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2" borderId="116" xfId="2" applyNumberFormat="1" applyFont="1" applyFill="1" applyBorder="1" applyAlignment="1">
      <alignment horizontal="right" vertical="center"/>
    </xf>
    <xf numFmtId="0" fontId="6" fillId="0" borderId="117" xfId="3" applyFont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9" xfId="2" applyNumberFormat="1" applyFont="1" applyFill="1" applyBorder="1" applyAlignment="1">
      <alignment vertical="center"/>
    </xf>
    <xf numFmtId="165" fontId="8" fillId="0" borderId="120" xfId="2" applyNumberFormat="1" applyFont="1" applyFill="1" applyBorder="1" applyAlignment="1">
      <alignment horizontal="right" vertical="center"/>
    </xf>
    <xf numFmtId="165" fontId="9" fillId="0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2" fillId="0" borderId="0" xfId="2" applyBorder="1"/>
    <xf numFmtId="0" fontId="2" fillId="0" borderId="77" xfId="2" applyFill="1" applyBorder="1"/>
    <xf numFmtId="0" fontId="2" fillId="0" borderId="100" xfId="2" applyFill="1" applyBorder="1"/>
    <xf numFmtId="10" fontId="4" fillId="0" borderId="122" xfId="2" applyNumberFormat="1" applyFont="1" applyFill="1" applyBorder="1"/>
    <xf numFmtId="0" fontId="6" fillId="0" borderId="123" xfId="3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10" fillId="0" borderId="124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165" fontId="6" fillId="0" borderId="127" xfId="2" applyNumberFormat="1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2" fillId="2" borderId="0" xfId="2" applyFont="1" applyFill="1"/>
    <xf numFmtId="0" fontId="6" fillId="0" borderId="130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6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1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2" xfId="3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7" fontId="8" fillId="0" borderId="97" xfId="2" applyNumberFormat="1" applyFont="1" applyFill="1" applyBorder="1" applyAlignment="1"/>
    <xf numFmtId="167" fontId="8" fillId="0" borderId="45" xfId="2" applyNumberFormat="1" applyFont="1" applyFill="1" applyBorder="1" applyAlignment="1"/>
    <xf numFmtId="0" fontId="6" fillId="0" borderId="134" xfId="2" applyFont="1" applyFill="1" applyBorder="1" applyAlignment="1">
      <alignment vertical="center"/>
    </xf>
    <xf numFmtId="0" fontId="6" fillId="0" borderId="45" xfId="2" applyFont="1" applyFill="1" applyBorder="1" applyAlignment="1">
      <alignment vertical="center"/>
    </xf>
    <xf numFmtId="0" fontId="9" fillId="0" borderId="135" xfId="2" applyFont="1" applyFill="1" applyBorder="1"/>
    <xf numFmtId="0" fontId="6" fillId="0" borderId="102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25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8" xfId="3" applyFont="1" applyFill="1" applyBorder="1" applyAlignment="1">
      <alignment vertical="center"/>
    </xf>
    <xf numFmtId="0" fontId="10" fillId="0" borderId="149" xfId="2" applyFont="1" applyFill="1" applyBorder="1" applyAlignment="1">
      <alignment vertical="center" wrapText="1"/>
    </xf>
    <xf numFmtId="167" fontId="8" fillId="0" borderId="97" xfId="2" applyNumberFormat="1" applyFont="1" applyFill="1" applyBorder="1" applyAlignment="1">
      <alignment vertical="center"/>
    </xf>
    <xf numFmtId="167" fontId="8" fillId="0" borderId="45" xfId="2" applyNumberFormat="1" applyFont="1" applyFill="1" applyBorder="1" applyAlignment="1">
      <alignment vertical="center"/>
    </xf>
    <xf numFmtId="170" fontId="6" fillId="0" borderId="103" xfId="4" applyNumberFormat="1" applyFont="1" applyFill="1" applyBorder="1" applyAlignment="1">
      <alignment horizontal="right" vertical="center"/>
    </xf>
    <xf numFmtId="165" fontId="9" fillId="0" borderId="106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8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left" vertical="center" wrapText="1"/>
    </xf>
    <xf numFmtId="167" fontId="8" fillId="0" borderId="156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65" fontId="9" fillId="2" borderId="158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0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8" fontId="8" fillId="0" borderId="171" xfId="2" applyNumberFormat="1" applyFont="1" applyFill="1" applyBorder="1" applyAlignment="1">
      <alignment vertical="center"/>
    </xf>
    <xf numFmtId="168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2" fillId="8" borderId="146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horizontal="right" vertical="center"/>
    </xf>
    <xf numFmtId="168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6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15" fontId="15" fillId="0" borderId="182" xfId="2" applyNumberFormat="1" applyFont="1" applyFill="1" applyBorder="1" applyAlignment="1">
      <alignment horizontal="center" vertical="center" wrapText="1"/>
    </xf>
    <xf numFmtId="0" fontId="15" fillId="0" borderId="183" xfId="2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18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1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0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7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6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/>
    <xf numFmtId="1" fontId="6" fillId="0" borderId="218" xfId="2" applyNumberFormat="1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44" xfId="2" applyNumberFormat="1" applyFont="1" applyFill="1" applyBorder="1"/>
    <xf numFmtId="0" fontId="2" fillId="0" borderId="7" xfId="2" applyBorder="1"/>
    <xf numFmtId="0" fontId="6" fillId="0" borderId="223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5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2" borderId="227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0" fontId="8" fillId="0" borderId="232" xfId="2" applyFont="1" applyFill="1" applyBorder="1" applyAlignment="1">
      <alignment horizontal="right" vertical="center"/>
    </xf>
    <xf numFmtId="165" fontId="9" fillId="2" borderId="144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0" borderId="238" xfId="2" applyNumberFormat="1" applyFont="1" applyFill="1" applyBorder="1"/>
    <xf numFmtId="1" fontId="6" fillId="0" borderId="21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" fontId="6" fillId="0" borderId="244" xfId="2" applyNumberFormat="1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1" fontId="6" fillId="0" borderId="251" xfId="2" applyNumberFormat="1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9" fillId="2" borderId="253" xfId="2" applyNumberFormat="1" applyFont="1" applyFill="1" applyBorder="1" applyAlignment="1">
      <alignment horizontal="right" vertical="center"/>
    </xf>
    <xf numFmtId="0" fontId="2" fillId="0" borderId="146" xfId="2" applyFill="1" applyBorder="1"/>
    <xf numFmtId="0" fontId="2" fillId="0" borderId="65" xfId="2" applyFill="1" applyBorder="1"/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56" xfId="2" applyFont="1" applyFill="1" applyBorder="1" applyAlignment="1">
      <alignment horizontal="center" vertical="center"/>
    </xf>
    <xf numFmtId="1" fontId="6" fillId="0" borderId="223" xfId="3" applyNumberFormat="1" applyFont="1" applyFill="1" applyBorder="1" applyAlignment="1">
      <alignment vertical="center"/>
    </xf>
    <xf numFmtId="0" fontId="6" fillId="0" borderId="257" xfId="3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9" fillId="0" borderId="259" xfId="2" applyFont="1" applyBorder="1"/>
    <xf numFmtId="165" fontId="9" fillId="0" borderId="259" xfId="2" applyNumberFormat="1" applyFont="1" applyBorder="1"/>
    <xf numFmtId="10" fontId="4" fillId="0" borderId="256" xfId="2" applyNumberFormat="1" applyFont="1" applyFill="1" applyBorder="1"/>
    <xf numFmtId="0" fontId="2" fillId="0" borderId="145" xfId="2" applyFont="1" applyBorder="1"/>
    <xf numFmtId="0" fontId="6" fillId="0" borderId="257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0" fontId="11" fillId="2" borderId="257" xfId="2" applyFont="1" applyFill="1" applyBorder="1" applyAlignment="1">
      <alignment vertical="center"/>
    </xf>
    <xf numFmtId="10" fontId="4" fillId="0" borderId="146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7" fillId="0" borderId="261" xfId="3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0" borderId="217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4" fontId="2" fillId="9" borderId="224" xfId="2" applyNumberFormat="1" applyFont="1" applyFill="1" applyBorder="1" applyAlignment="1">
      <alignment vertical="center"/>
    </xf>
    <xf numFmtId="0" fontId="2" fillId="0" borderId="147" xfId="2" applyBorder="1"/>
    <xf numFmtId="10" fontId="4" fillId="0" borderId="260" xfId="2" applyNumberFormat="1" applyFont="1" applyBorder="1"/>
    <xf numFmtId="1" fontId="6" fillId="0" borderId="270" xfId="3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4" fontId="2" fillId="9" borderId="146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6" xfId="2" applyBorder="1"/>
    <xf numFmtId="1" fontId="6" fillId="0" borderId="272" xfId="3" applyNumberFormat="1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8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57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right"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9" fillId="0" borderId="150" xfId="2" applyNumberFormat="1" applyFont="1" applyBorder="1"/>
    <xf numFmtId="168" fontId="8" fillId="0" borderId="262" xfId="2" applyNumberFormat="1" applyFont="1" applyFill="1" applyBorder="1" applyAlignment="1">
      <alignment horizontal="right" vertical="center"/>
    </xf>
    <xf numFmtId="0" fontId="13" fillId="0" borderId="15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85" xfId="2" applyBorder="1" applyAlignment="1">
      <alignment horizontal="right"/>
    </xf>
    <xf numFmtId="10" fontId="4" fillId="0" borderId="285" xfId="2" applyNumberFormat="1" applyFont="1" applyBorder="1" applyAlignment="1">
      <alignment horizontal="right"/>
    </xf>
    <xf numFmtId="0" fontId="6" fillId="0" borderId="214" xfId="2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5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6" borderId="98" xfId="2" applyFont="1" applyFill="1" applyBorder="1" applyAlignment="1">
      <alignment horizontal="right" vertical="center"/>
    </xf>
    <xf numFmtId="0" fontId="2" fillId="0" borderId="267" xfId="2" applyBorder="1" applyAlignment="1">
      <alignment horizontal="right"/>
    </xf>
    <xf numFmtId="10" fontId="4" fillId="0" borderId="267" xfId="2" applyNumberFormat="1" applyFont="1" applyBorder="1" applyAlignment="1">
      <alignment horizontal="right"/>
    </xf>
    <xf numFmtId="0" fontId="6" fillId="0" borderId="276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87" xfId="4" applyNumberFormat="1" applyFont="1" applyFill="1" applyBorder="1" applyAlignment="1">
      <alignment horizontal="right" vertical="center"/>
    </xf>
    <xf numFmtId="0" fontId="6" fillId="0" borderId="221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2" borderId="290" xfId="2" applyNumberFormat="1" applyFont="1" applyFill="1" applyBorder="1" applyAlignment="1">
      <alignment horizontal="right"/>
    </xf>
    <xf numFmtId="165" fontId="9" fillId="2" borderId="291" xfId="2" applyNumberFormat="1" applyFont="1" applyFill="1" applyBorder="1" applyAlignment="1">
      <alignment horizontal="right" vertical="center"/>
    </xf>
    <xf numFmtId="0" fontId="5" fillId="0" borderId="292" xfId="2" applyFont="1" applyFill="1" applyBorder="1" applyAlignment="1">
      <alignment horizontal="center" vertical="center"/>
    </xf>
    <xf numFmtId="0" fontId="5" fillId="0" borderId="293" xfId="2" applyFont="1" applyFill="1" applyBorder="1" applyAlignment="1">
      <alignment horizontal="center" vertical="center"/>
    </xf>
    <xf numFmtId="0" fontId="5" fillId="0" borderId="294" xfId="2" applyFont="1" applyFill="1" applyBorder="1" applyAlignment="1">
      <alignment horizontal="center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250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6" zoomScaleNormal="100" zoomScaleSheetLayoutView="100" workbookViewId="0">
      <selection activeCell="Q15" sqref="Q15"/>
    </sheetView>
  </sheetViews>
  <sheetFormatPr baseColWidth="10" defaultColWidth="11.42578125" defaultRowHeight="15"/>
  <cols>
    <col min="1" max="1" width="3.28515625" style="11" customWidth="1"/>
    <col min="2" max="2" width="5" style="544" customWidth="1"/>
    <col min="3" max="3" width="41.5703125" style="537" customWidth="1"/>
    <col min="4" max="4" width="37.85546875" style="537" customWidth="1"/>
    <col min="5" max="5" width="13.42578125" style="538" customWidth="1"/>
    <col min="6" max="6" width="10.28515625" style="538" customWidth="1"/>
    <col min="7" max="7" width="8.85546875" style="538" customWidth="1"/>
    <col min="8" max="8" width="13.7109375" style="539" customWidth="1"/>
    <col min="9" max="9" width="15" style="539" customWidth="1"/>
    <col min="10" max="10" width="14.710937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202.57400000000001</v>
      </c>
      <c r="J6" s="40">
        <v>202.72399999999999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138.24600000000001</v>
      </c>
      <c r="J7" s="50">
        <v>138.37200000000001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115.678</v>
      </c>
      <c r="J8" s="55">
        <v>115.758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123.792</v>
      </c>
      <c r="J9" s="59">
        <v>123.905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0">
        <v>118.816</v>
      </c>
      <c r="I10" s="50">
        <v>121.047</v>
      </c>
      <c r="J10" s="50">
        <v>121.136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119.489</v>
      </c>
      <c r="J11" s="69">
        <v>119.61199999999999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116.215</v>
      </c>
      <c r="J12" s="59">
        <v>116.29900000000001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47.313000000000002</v>
      </c>
      <c r="J13" s="82">
        <v>47.338999999999999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33.738</v>
      </c>
      <c r="J14" s="86">
        <v>33.765999999999998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114.32599999999999</v>
      </c>
      <c r="J15" s="91">
        <v>114.411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17.841999999999999</v>
      </c>
      <c r="J17" s="40">
        <v>17.856999999999999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127.645</v>
      </c>
      <c r="J18" s="91">
        <v>127.718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1.1839999999999999</v>
      </c>
      <c r="J19" s="111">
        <v>1.1839999999999999</v>
      </c>
      <c r="K19" s="112"/>
      <c r="L19" s="113"/>
      <c r="M19" s="43"/>
      <c r="N19" s="42"/>
    </row>
    <row r="20" spans="2:14" s="106" customFormat="1" ht="18" customHeight="1" thickTop="1" thickBot="1">
      <c r="B20" s="100">
        <f t="shared" si="1"/>
        <v>14</v>
      </c>
      <c r="C20" s="114" t="s">
        <v>35</v>
      </c>
      <c r="D20" s="115" t="s">
        <v>36</v>
      </c>
      <c r="E20" s="116">
        <v>43054</v>
      </c>
      <c r="F20" s="117"/>
      <c r="G20" s="118"/>
      <c r="H20" s="69">
        <v>118.928</v>
      </c>
      <c r="I20" s="69">
        <v>121.38200000000001</v>
      </c>
      <c r="J20" s="69">
        <v>121.468</v>
      </c>
      <c r="K20" s="41"/>
      <c r="L20" s="42"/>
      <c r="M20" s="43"/>
      <c r="N20" s="42"/>
    </row>
    <row r="21" spans="2:14" s="106" customFormat="1" ht="18" customHeight="1" thickTop="1">
      <c r="B21" s="100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11.814</v>
      </c>
      <c r="J21" s="123">
        <v>11.821999999999999</v>
      </c>
      <c r="K21" s="124"/>
      <c r="L21" s="125"/>
      <c r="M21" s="126"/>
      <c r="N21" s="127"/>
    </row>
    <row r="22" spans="2:14" s="106" customFormat="1" ht="18" customHeight="1">
      <c r="B22" s="100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91">
        <v>166.48400000000001</v>
      </c>
      <c r="I22" s="91">
        <v>169.73099999999999</v>
      </c>
      <c r="J22" s="91">
        <v>169.88200000000001</v>
      </c>
      <c r="K22" s="132"/>
    </row>
    <row r="23" spans="2:14" s="106" customFormat="1" ht="18" customHeight="1" thickBot="1">
      <c r="B23" s="100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11.766999999999999</v>
      </c>
      <c r="J23" s="138">
        <v>11.776</v>
      </c>
      <c r="K23" s="132"/>
    </row>
    <row r="24" spans="2:14" ht="17.25" customHeight="1" thickTop="1" thickBot="1">
      <c r="B24" s="100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96.6</v>
      </c>
      <c r="J24" s="145">
        <v>96.721000000000004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7">
        <v>19</v>
      </c>
      <c r="C26" s="148" t="s">
        <v>45</v>
      </c>
      <c r="D26" s="98" t="s">
        <v>46</v>
      </c>
      <c r="E26" s="37">
        <v>38740</v>
      </c>
      <c r="F26" s="38"/>
      <c r="G26" s="149"/>
      <c r="H26" s="150">
        <v>1.8460000000000001</v>
      </c>
      <c r="I26" s="150">
        <v>1.883</v>
      </c>
      <c r="J26" s="150">
        <v>1.887</v>
      </c>
      <c r="K26" s="151" t="s">
        <v>47</v>
      </c>
      <c r="L26" s="42"/>
      <c r="M26" s="43">
        <f>+(J26-I26)/I26</f>
        <v>2.1242697822623493E-3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2"/>
      <c r="N27" s="42"/>
    </row>
    <row r="28" spans="2:14" ht="17.25" customHeight="1" thickTop="1" thickBot="1">
      <c r="B28" s="154">
        <v>20</v>
      </c>
      <c r="C28" s="155" t="s">
        <v>49</v>
      </c>
      <c r="D28" s="156" t="s">
        <v>10</v>
      </c>
      <c r="E28" s="157">
        <v>34106</v>
      </c>
      <c r="F28" s="158"/>
      <c r="G28" s="159"/>
      <c r="H28" s="123">
        <v>63.360999999999997</v>
      </c>
      <c r="I28" s="123">
        <v>64.266999999999996</v>
      </c>
      <c r="J28" s="123">
        <v>64.308999999999997</v>
      </c>
      <c r="K28" s="41"/>
      <c r="L28" s="42"/>
      <c r="M28" s="160"/>
      <c r="N28" s="42"/>
    </row>
    <row r="29" spans="2:14" ht="17.25" customHeight="1" thickTop="1" thickBot="1">
      <c r="B29" s="154">
        <v>21</v>
      </c>
      <c r="C29" s="161" t="s">
        <v>50</v>
      </c>
      <c r="D29" s="162" t="s">
        <v>12</v>
      </c>
      <c r="E29" s="163">
        <v>34449</v>
      </c>
      <c r="F29" s="164"/>
      <c r="G29" s="165"/>
      <c r="H29" s="91">
        <v>132.55799999999999</v>
      </c>
      <c r="I29" s="91">
        <v>135.072</v>
      </c>
      <c r="J29" s="91">
        <v>135.23400000000001</v>
      </c>
      <c r="K29" s="41"/>
      <c r="L29" s="42"/>
      <c r="M29" s="43"/>
      <c r="N29" s="42"/>
    </row>
    <row r="30" spans="2:14" ht="17.25" customHeight="1" thickTop="1" thickBot="1">
      <c r="B30" s="154">
        <v>22</v>
      </c>
      <c r="C30" s="166" t="s">
        <v>51</v>
      </c>
      <c r="D30" s="167" t="s">
        <v>12</v>
      </c>
      <c r="E30" s="168">
        <v>681</v>
      </c>
      <c r="F30" s="169"/>
      <c r="G30" s="170"/>
      <c r="H30" s="171">
        <v>105.73699999999999</v>
      </c>
      <c r="I30" s="171">
        <v>106.56699999999999</v>
      </c>
      <c r="J30" s="171">
        <v>106.774</v>
      </c>
      <c r="K30" s="41"/>
      <c r="L30" s="42"/>
      <c r="M30" s="43"/>
      <c r="N30" s="42"/>
    </row>
    <row r="31" spans="2:14" ht="17.25" customHeight="1" thickTop="1" thickBot="1">
      <c r="B31" s="154">
        <v>23</v>
      </c>
      <c r="C31" s="172" t="s">
        <v>52</v>
      </c>
      <c r="D31" s="173" t="s">
        <v>24</v>
      </c>
      <c r="E31" s="174">
        <v>43878</v>
      </c>
      <c r="F31" s="175"/>
      <c r="G31" s="176"/>
      <c r="H31" s="177">
        <v>105.648</v>
      </c>
      <c r="I31" s="177">
        <v>107.563</v>
      </c>
      <c r="J31" s="177">
        <v>107.648</v>
      </c>
      <c r="K31" s="41"/>
      <c r="L31" s="42"/>
      <c r="M31" s="178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0"/>
      <c r="L32" s="181"/>
      <c r="M32" s="182"/>
      <c r="N32" s="181"/>
    </row>
    <row r="33" spans="1:14" ht="18" customHeight="1" thickTop="1" thickBot="1">
      <c r="B33" s="183">
        <v>24</v>
      </c>
      <c r="C33" s="184" t="s">
        <v>54</v>
      </c>
      <c r="D33" s="185" t="s">
        <v>55</v>
      </c>
      <c r="E33" s="186">
        <v>39540</v>
      </c>
      <c r="F33" s="187"/>
      <c r="G33" s="188"/>
      <c r="H33" s="40">
        <v>135.529</v>
      </c>
      <c r="I33" s="40">
        <v>140.67099999999999</v>
      </c>
      <c r="J33" s="40">
        <v>141.28399999999999</v>
      </c>
      <c r="K33" s="41"/>
      <c r="L33" s="42"/>
      <c r="M33" s="43"/>
      <c r="N33" s="42"/>
    </row>
    <row r="34" spans="1:14" s="106" customFormat="1" ht="16.5" customHeight="1" thickTop="1" thickBot="1">
      <c r="B34" s="154">
        <f>B33+1</f>
        <v>25</v>
      </c>
      <c r="C34" s="189" t="s">
        <v>56</v>
      </c>
      <c r="D34" s="185" t="s">
        <v>55</v>
      </c>
      <c r="E34" s="190">
        <v>39540</v>
      </c>
      <c r="F34" s="191"/>
      <c r="G34" s="192"/>
      <c r="H34" s="91">
        <v>519.15200000000004</v>
      </c>
      <c r="I34" s="91">
        <v>535.39</v>
      </c>
      <c r="J34" s="91">
        <v>537.22</v>
      </c>
      <c r="K34" s="41"/>
      <c r="L34" s="42"/>
      <c r="M34" s="43"/>
      <c r="N34" s="42"/>
    </row>
    <row r="35" spans="1:14" ht="17.25" customHeight="1" thickTop="1" thickBot="1">
      <c r="B35" s="154">
        <f t="shared" ref="B35:B44" si="2">B34+1</f>
        <v>26</v>
      </c>
      <c r="C35" s="189" t="s">
        <v>57</v>
      </c>
      <c r="D35" s="193" t="s">
        <v>58</v>
      </c>
      <c r="E35" s="190">
        <v>39736</v>
      </c>
      <c r="F35" s="191"/>
      <c r="G35" s="194"/>
      <c r="H35" s="91">
        <v>135.68299999999999</v>
      </c>
      <c r="I35" s="91">
        <v>138.77799999999999</v>
      </c>
      <c r="J35" s="91">
        <v>139.059</v>
      </c>
      <c r="K35" s="41"/>
      <c r="L35" s="42"/>
      <c r="M35" s="43"/>
      <c r="N35" s="42"/>
    </row>
    <row r="36" spans="1:14" s="195" customFormat="1" ht="17.25" customHeight="1" thickTop="1" thickBot="1">
      <c r="B36" s="196">
        <f t="shared" si="2"/>
        <v>27</v>
      </c>
      <c r="C36" s="189" t="s">
        <v>59</v>
      </c>
      <c r="D36" s="193" t="s">
        <v>58</v>
      </c>
      <c r="E36" s="190">
        <v>39736</v>
      </c>
      <c r="F36" s="191"/>
      <c r="G36" s="194"/>
      <c r="H36" s="197" t="s">
        <v>60</v>
      </c>
      <c r="I36" s="197" t="s">
        <v>60</v>
      </c>
      <c r="J36" s="197" t="s">
        <v>60</v>
      </c>
      <c r="K36" s="41"/>
      <c r="L36" s="42"/>
      <c r="M36" s="43"/>
      <c r="N36" s="42"/>
    </row>
    <row r="37" spans="1:14" ht="17.25" customHeight="1" thickTop="1" thickBot="1">
      <c r="B37" s="196">
        <f t="shared" si="2"/>
        <v>28</v>
      </c>
      <c r="C37" s="189" t="s">
        <v>61</v>
      </c>
      <c r="D37" s="198" t="s">
        <v>58</v>
      </c>
      <c r="E37" s="190">
        <v>39736</v>
      </c>
      <c r="F37" s="191"/>
      <c r="G37" s="194"/>
      <c r="H37" s="199" t="s">
        <v>60</v>
      </c>
      <c r="I37" s="199" t="s">
        <v>60</v>
      </c>
      <c r="J37" s="199" t="s">
        <v>60</v>
      </c>
      <c r="K37" s="41"/>
      <c r="L37" s="42"/>
      <c r="M37" s="43"/>
      <c r="N37" s="42"/>
    </row>
    <row r="38" spans="1:14" ht="17.25" customHeight="1" thickTop="1" thickBot="1">
      <c r="B38" s="196">
        <f t="shared" si="2"/>
        <v>29</v>
      </c>
      <c r="C38" s="200" t="s">
        <v>62</v>
      </c>
      <c r="D38" s="193" t="s">
        <v>36</v>
      </c>
      <c r="E38" s="190">
        <v>39657</v>
      </c>
      <c r="F38" s="191"/>
      <c r="G38" s="194"/>
      <c r="H38" s="50">
        <v>168.39699999999999</v>
      </c>
      <c r="I38" s="50">
        <v>171.79900000000001</v>
      </c>
      <c r="J38" s="50">
        <v>172.19</v>
      </c>
      <c r="K38" s="41"/>
      <c r="L38" s="42"/>
      <c r="M38" s="43"/>
      <c r="N38" s="42"/>
    </row>
    <row r="39" spans="1:14" ht="17.25" customHeight="1" thickTop="1" thickBot="1">
      <c r="B39" s="196">
        <f t="shared" si="2"/>
        <v>30</v>
      </c>
      <c r="C39" s="201" t="s">
        <v>63</v>
      </c>
      <c r="D39" s="193" t="s">
        <v>10</v>
      </c>
      <c r="E39" s="190">
        <v>40427</v>
      </c>
      <c r="F39" s="191"/>
      <c r="G39" s="202"/>
      <c r="H39" s="50">
        <v>95.444000000000003</v>
      </c>
      <c r="I39" s="50">
        <v>94.373999999999995</v>
      </c>
      <c r="J39" s="50">
        <v>94.817999999999998</v>
      </c>
      <c r="K39" s="41"/>
      <c r="L39" s="75"/>
      <c r="M39" s="42"/>
      <c r="N39" s="203"/>
    </row>
    <row r="40" spans="1:14" ht="17.25" customHeight="1" thickTop="1" thickBot="1">
      <c r="B40" s="204">
        <f t="shared" si="2"/>
        <v>31</v>
      </c>
      <c r="C40" s="205" t="s">
        <v>64</v>
      </c>
      <c r="D40" s="206" t="s">
        <v>10</v>
      </c>
      <c r="E40" s="207" t="s">
        <v>65</v>
      </c>
      <c r="F40" s="208"/>
      <c r="G40" s="209"/>
      <c r="H40" s="91">
        <v>125.19</v>
      </c>
      <c r="I40" s="91">
        <v>127.03100000000001</v>
      </c>
      <c r="J40" s="91">
        <v>127.136</v>
      </c>
      <c r="K40" s="41"/>
      <c r="L40" s="75"/>
      <c r="M40" s="42"/>
      <c r="N40" s="92"/>
    </row>
    <row r="41" spans="1:14" s="106" customFormat="1" ht="17.25" customHeight="1" thickTop="1" thickBot="1">
      <c r="B41" s="204">
        <f t="shared" si="2"/>
        <v>32</v>
      </c>
      <c r="C41" s="205" t="s">
        <v>66</v>
      </c>
      <c r="D41" s="206" t="s">
        <v>32</v>
      </c>
      <c r="E41" s="207">
        <v>42003</v>
      </c>
      <c r="F41" s="208"/>
      <c r="G41" s="210"/>
      <c r="H41" s="50">
        <v>160.68199999999999</v>
      </c>
      <c r="I41" s="211">
        <v>169.24299999999999</v>
      </c>
      <c r="J41" s="211">
        <v>171.18199999999999</v>
      </c>
      <c r="K41" s="41"/>
      <c r="L41" s="75"/>
      <c r="M41" s="42"/>
      <c r="N41" s="92"/>
    </row>
    <row r="42" spans="1:14" s="106" customFormat="1" ht="15" customHeight="1" thickTop="1" thickBot="1">
      <c r="B42" s="204">
        <f t="shared" si="2"/>
        <v>33</v>
      </c>
      <c r="C42" s="212" t="s">
        <v>67</v>
      </c>
      <c r="D42" s="213" t="s">
        <v>32</v>
      </c>
      <c r="E42" s="214" t="s">
        <v>68</v>
      </c>
      <c r="F42" s="208"/>
      <c r="G42" s="215"/>
      <c r="H42" s="50">
        <v>143.86799999999999</v>
      </c>
      <c r="I42" s="216">
        <v>149.541</v>
      </c>
      <c r="J42" s="216">
        <v>151.03899999999999</v>
      </c>
      <c r="K42" s="41"/>
      <c r="L42" s="42"/>
      <c r="M42" s="43"/>
      <c r="N42" s="42"/>
    </row>
    <row r="43" spans="1:14" ht="15" customHeight="1" thickTop="1" thickBot="1">
      <c r="B43" s="204">
        <f t="shared" si="2"/>
        <v>34</v>
      </c>
      <c r="C43" s="217" t="s">
        <v>69</v>
      </c>
      <c r="D43" s="218" t="s">
        <v>10</v>
      </c>
      <c r="E43" s="219">
        <v>39237</v>
      </c>
      <c r="F43" s="220"/>
      <c r="G43" s="221"/>
      <c r="H43" s="216">
        <v>22</v>
      </c>
      <c r="I43" s="216">
        <v>22.771999999999998</v>
      </c>
      <c r="J43" s="216">
        <v>22.946000000000002</v>
      </c>
      <c r="K43" s="41"/>
      <c r="L43" s="75"/>
      <c r="M43" s="42"/>
      <c r="N43" s="92"/>
    </row>
    <row r="44" spans="1:14" ht="16.5" customHeight="1" thickTop="1" thickBot="1">
      <c r="B44" s="204">
        <f t="shared" si="2"/>
        <v>35</v>
      </c>
      <c r="C44" s="222" t="s">
        <v>70</v>
      </c>
      <c r="D44" s="223" t="s">
        <v>16</v>
      </c>
      <c r="E44" s="224">
        <v>42388</v>
      </c>
      <c r="F44" s="225"/>
      <c r="G44" s="226"/>
      <c r="H44" s="227">
        <v>91.680999999999997</v>
      </c>
      <c r="I44" s="227">
        <v>90.438999999999993</v>
      </c>
      <c r="J44" s="227">
        <v>90.608999999999995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8"/>
      <c r="K45" s="8"/>
      <c r="M45" s="229"/>
    </row>
    <row r="46" spans="1:14" ht="17.25" customHeight="1" thickTop="1" thickBot="1">
      <c r="B46" s="183">
        <v>36</v>
      </c>
      <c r="C46" s="230" t="s">
        <v>72</v>
      </c>
      <c r="D46" s="231" t="s">
        <v>55</v>
      </c>
      <c r="E46" s="232">
        <v>38022</v>
      </c>
      <c r="F46" s="233"/>
      <c r="G46" s="234"/>
      <c r="H46" s="235">
        <v>2147.5549999999998</v>
      </c>
      <c r="I46" s="235">
        <v>2208.8159999999998</v>
      </c>
      <c r="J46" s="235">
        <v>2215.9580000000001</v>
      </c>
      <c r="K46" s="236" t="s">
        <v>73</v>
      </c>
      <c r="M46" s="237">
        <f>+(J46-I46)/I46</f>
        <v>3.2334064947013609E-3</v>
      </c>
    </row>
    <row r="47" spans="1:14" ht="17.25" customHeight="1" thickTop="1" thickBot="1">
      <c r="B47" s="183">
        <f>B46+1</f>
        <v>37</v>
      </c>
      <c r="C47" s="238" t="s">
        <v>74</v>
      </c>
      <c r="D47" s="239" t="s">
        <v>40</v>
      </c>
      <c r="E47" s="232">
        <v>39745</v>
      </c>
      <c r="F47" s="233"/>
      <c r="G47" s="240"/>
      <c r="H47" s="241">
        <v>125.405</v>
      </c>
      <c r="I47" s="242">
        <v>128.251</v>
      </c>
      <c r="J47" s="242">
        <v>129.83699999999999</v>
      </c>
      <c r="K47" s="243" t="s">
        <v>75</v>
      </c>
      <c r="M47" s="237" t="e">
        <f>+(#REF!-#REF!)/#REF!</f>
        <v>#REF!</v>
      </c>
    </row>
    <row r="48" spans="1:14" s="9" customFormat="1" ht="16.5" customHeight="1" thickTop="1" thickBot="1">
      <c r="A48" s="11"/>
      <c r="B48" s="183">
        <f t="shared" ref="B48:B61" si="3">B47+1</f>
        <v>38</v>
      </c>
      <c r="C48" s="238" t="s">
        <v>76</v>
      </c>
      <c r="D48" s="239" t="s">
        <v>58</v>
      </c>
      <c r="E48" s="232">
        <v>39937</v>
      </c>
      <c r="F48" s="233"/>
      <c r="G48" s="234"/>
      <c r="H48" s="241">
        <v>211.191</v>
      </c>
      <c r="I48" s="241">
        <v>220.874</v>
      </c>
      <c r="J48" s="241">
        <v>221.76900000000001</v>
      </c>
      <c r="K48" s="243" t="s">
        <v>75</v>
      </c>
      <c r="M48" s="237" t="e">
        <f>+(#REF!-#REF!)/#REF!</f>
        <v>#REF!</v>
      </c>
    </row>
    <row r="49" spans="1:14" s="9" customFormat="1" ht="17.25" customHeight="1" thickTop="1" thickBot="1">
      <c r="A49" s="11"/>
      <c r="B49" s="183">
        <f t="shared" si="3"/>
        <v>39</v>
      </c>
      <c r="C49" s="238" t="s">
        <v>77</v>
      </c>
      <c r="D49" s="239" t="s">
        <v>10</v>
      </c>
      <c r="E49" s="232">
        <v>39888</v>
      </c>
      <c r="F49" s="233"/>
      <c r="G49" s="234"/>
      <c r="H49" s="241">
        <v>17.599</v>
      </c>
      <c r="I49" s="241" t="s">
        <v>78</v>
      </c>
      <c r="J49" s="241" t="s">
        <v>78</v>
      </c>
      <c r="K49" s="243" t="s">
        <v>75</v>
      </c>
      <c r="M49" s="237" t="e">
        <f>+(#REF!-#REF!)/#REF!</f>
        <v>#REF!</v>
      </c>
    </row>
    <row r="50" spans="1:14" s="9" customFormat="1" ht="17.25" customHeight="1" thickTop="1" thickBot="1">
      <c r="A50" s="11"/>
      <c r="B50" s="183">
        <f t="shared" si="3"/>
        <v>40</v>
      </c>
      <c r="C50" s="244" t="s">
        <v>79</v>
      </c>
      <c r="D50" s="239" t="s">
        <v>46</v>
      </c>
      <c r="E50" s="232">
        <v>38740</v>
      </c>
      <c r="F50" s="233"/>
      <c r="G50" s="234"/>
      <c r="H50" s="123">
        <v>2.82</v>
      </c>
      <c r="I50" s="123">
        <v>2.923</v>
      </c>
      <c r="J50" s="123">
        <v>2.9359999999999999</v>
      </c>
      <c r="K50" s="243"/>
      <c r="M50" s="237">
        <f>+(J50-I50)/I50</f>
        <v>4.4474854601436542E-3</v>
      </c>
    </row>
    <row r="51" spans="1:14" s="9" customFormat="1" ht="17.25" customHeight="1" thickTop="1" thickBot="1">
      <c r="A51" s="11" t="s">
        <v>80</v>
      </c>
      <c r="B51" s="183">
        <f t="shared" si="3"/>
        <v>41</v>
      </c>
      <c r="C51" s="244" t="s">
        <v>81</v>
      </c>
      <c r="D51" s="239" t="s">
        <v>46</v>
      </c>
      <c r="E51" s="232">
        <v>38740</v>
      </c>
      <c r="F51" s="233"/>
      <c r="G51" s="234"/>
      <c r="H51" s="241">
        <v>2.5350000000000001</v>
      </c>
      <c r="I51" s="241">
        <v>2.6280000000000001</v>
      </c>
      <c r="J51" s="241">
        <v>2.6389999999999998</v>
      </c>
      <c r="K51" s="245" t="s">
        <v>47</v>
      </c>
      <c r="M51" s="237">
        <f>+(J51-I51)/I51</f>
        <v>4.185692541856802E-3</v>
      </c>
    </row>
    <row r="52" spans="1:14" s="9" customFormat="1" ht="17.25" customHeight="1" thickTop="1" thickBot="1">
      <c r="A52" s="11"/>
      <c r="B52" s="183">
        <f t="shared" si="3"/>
        <v>42</v>
      </c>
      <c r="C52" s="246" t="s">
        <v>82</v>
      </c>
      <c r="D52" s="247" t="s">
        <v>38</v>
      </c>
      <c r="E52" s="248">
        <v>41984</v>
      </c>
      <c r="F52" s="249"/>
      <c r="G52" s="250"/>
      <c r="H52" s="251">
        <v>67.912999999999997</v>
      </c>
      <c r="I52" s="251">
        <v>66.733999999999995</v>
      </c>
      <c r="J52" s="251">
        <v>66.751999999999995</v>
      </c>
      <c r="K52" s="243" t="s">
        <v>75</v>
      </c>
      <c r="M52" s="237">
        <f>+(J52-I52)/I52</f>
        <v>2.6972757514910964E-4</v>
      </c>
    </row>
    <row r="53" spans="1:14" s="9" customFormat="1" ht="17.25" customHeight="1" thickTop="1" thickBot="1">
      <c r="A53" s="11"/>
      <c r="B53" s="183">
        <f t="shared" si="3"/>
        <v>43</v>
      </c>
      <c r="C53" s="238" t="s">
        <v>83</v>
      </c>
      <c r="D53" s="252" t="s">
        <v>46</v>
      </c>
      <c r="E53" s="253">
        <v>40071</v>
      </c>
      <c r="F53" s="254"/>
      <c r="G53" s="234"/>
      <c r="H53" s="255">
        <v>1.226</v>
      </c>
      <c r="I53" s="256">
        <v>1.264</v>
      </c>
      <c r="J53" s="256">
        <v>1.282</v>
      </c>
      <c r="K53" s="257" t="s">
        <v>84</v>
      </c>
      <c r="M53" s="237" t="e">
        <f>+(#REF!-I53)/I53</f>
        <v>#REF!</v>
      </c>
    </row>
    <row r="54" spans="1:14" s="9" customFormat="1" ht="17.25" customHeight="1" thickTop="1">
      <c r="A54" s="11"/>
      <c r="B54" s="183">
        <f t="shared" si="3"/>
        <v>44</v>
      </c>
      <c r="C54" s="238" t="s">
        <v>85</v>
      </c>
      <c r="D54" s="223" t="s">
        <v>24</v>
      </c>
      <c r="E54" s="258">
        <v>42087</v>
      </c>
      <c r="F54" s="254"/>
      <c r="G54" s="234"/>
      <c r="H54" s="255">
        <v>1.276</v>
      </c>
      <c r="I54" s="256">
        <v>1.292</v>
      </c>
      <c r="J54" s="256">
        <v>1.2929999999999999</v>
      </c>
      <c r="K54" s="257"/>
      <c r="M54" s="259">
        <f>+(J54-I54)/I54</f>
        <v>7.7399380804945032E-4</v>
      </c>
    </row>
    <row r="55" spans="1:14" s="9" customFormat="1" ht="16.5" customHeight="1">
      <c r="A55" s="11"/>
      <c r="B55" s="183">
        <f t="shared" si="3"/>
        <v>45</v>
      </c>
      <c r="C55" s="244" t="s">
        <v>86</v>
      </c>
      <c r="D55" s="223" t="s">
        <v>24</v>
      </c>
      <c r="E55" s="258">
        <v>42087</v>
      </c>
      <c r="F55" s="254"/>
      <c r="G55" s="234"/>
      <c r="H55" s="216">
        <v>1.2030000000000001</v>
      </c>
      <c r="I55" s="216">
        <v>1.2350000000000001</v>
      </c>
      <c r="J55" s="216">
        <v>1.236</v>
      </c>
      <c r="K55" s="257"/>
      <c r="M55" s="259">
        <f>+(J55-I55)/I55</f>
        <v>8.0971659919019414E-4</v>
      </c>
    </row>
    <row r="56" spans="1:14" s="9" customFormat="1" ht="16.5" customHeight="1">
      <c r="A56" s="11"/>
      <c r="B56" s="183">
        <f t="shared" si="3"/>
        <v>46</v>
      </c>
      <c r="C56" s="238" t="s">
        <v>87</v>
      </c>
      <c r="D56" s="223" t="s">
        <v>24</v>
      </c>
      <c r="E56" s="258">
        <v>42087</v>
      </c>
      <c r="F56" s="254"/>
      <c r="G56" s="260"/>
      <c r="H56" s="261">
        <v>1.1779999999999999</v>
      </c>
      <c r="I56" s="261">
        <v>1.2110000000000001</v>
      </c>
      <c r="J56" s="261">
        <v>1.2110000000000001</v>
      </c>
      <c r="K56" s="257"/>
      <c r="M56" s="259">
        <f>+(J56-I56)/I56</f>
        <v>0</v>
      </c>
    </row>
    <row r="57" spans="1:14" s="9" customFormat="1" ht="16.5" customHeight="1">
      <c r="A57" s="11"/>
      <c r="B57" s="183">
        <f t="shared" si="3"/>
        <v>47</v>
      </c>
      <c r="C57" s="262" t="s">
        <v>88</v>
      </c>
      <c r="D57" s="223" t="s">
        <v>20</v>
      </c>
      <c r="E57" s="263">
        <v>42317</v>
      </c>
      <c r="F57" s="254"/>
      <c r="G57" s="264"/>
      <c r="H57" s="123">
        <v>112.70099999999999</v>
      </c>
      <c r="I57" s="123">
        <v>115.026</v>
      </c>
      <c r="J57" s="123">
        <v>115.176</v>
      </c>
      <c r="K57" s="257"/>
      <c r="M57" s="259">
        <f>+(J57-I57)/I57</f>
        <v>1.3040529967138358E-3</v>
      </c>
    </row>
    <row r="58" spans="1:14" s="9" customFormat="1" ht="16.5" customHeight="1">
      <c r="A58" s="11"/>
      <c r="B58" s="183">
        <f t="shared" si="3"/>
        <v>48</v>
      </c>
      <c r="C58" s="265" t="s">
        <v>89</v>
      </c>
      <c r="D58" s="266" t="s">
        <v>34</v>
      </c>
      <c r="E58" s="267">
        <v>39503</v>
      </c>
      <c r="F58" s="268"/>
      <c r="G58" s="269"/>
      <c r="H58" s="261">
        <v>133.18799999999999</v>
      </c>
      <c r="I58" s="255" t="s">
        <v>78</v>
      </c>
      <c r="J58" s="255" t="s">
        <v>78</v>
      </c>
      <c r="K58" s="257"/>
      <c r="M58" s="259" t="e">
        <f>+(J58-I58)/I58</f>
        <v>#VALUE!</v>
      </c>
    </row>
    <row r="59" spans="1:14" s="9" customFormat="1" ht="16.5" customHeight="1">
      <c r="A59" s="11"/>
      <c r="B59" s="183">
        <f t="shared" si="3"/>
        <v>49</v>
      </c>
      <c r="C59" s="265" t="s">
        <v>90</v>
      </c>
      <c r="D59" s="266" t="s">
        <v>91</v>
      </c>
      <c r="E59" s="270">
        <v>42842</v>
      </c>
      <c r="F59" s="271"/>
      <c r="G59" s="272"/>
      <c r="H59" s="241">
        <v>1142.671</v>
      </c>
      <c r="I59" s="241">
        <v>1181.8620000000001</v>
      </c>
      <c r="J59" s="241">
        <v>1196.4459999999999</v>
      </c>
      <c r="K59" s="257"/>
      <c r="M59" s="259" t="e">
        <f>+(I59-#REF!)/#REF!</f>
        <v>#REF!</v>
      </c>
    </row>
    <row r="60" spans="1:14" s="9" customFormat="1" ht="16.5" customHeight="1">
      <c r="A60" s="11"/>
      <c r="B60" s="183">
        <f t="shared" si="3"/>
        <v>50</v>
      </c>
      <c r="C60" s="265" t="s">
        <v>92</v>
      </c>
      <c r="D60" s="266" t="s">
        <v>20</v>
      </c>
      <c r="E60" s="270">
        <v>42874</v>
      </c>
      <c r="F60" s="271"/>
      <c r="G60" s="272"/>
      <c r="H60" s="242">
        <v>12.972</v>
      </c>
      <c r="I60" s="273">
        <v>13.496</v>
      </c>
      <c r="J60" s="273">
        <v>13.584</v>
      </c>
      <c r="K60" s="257"/>
      <c r="M60" s="259">
        <f>+(J60-I60)/I60</f>
        <v>6.520450503852933E-3</v>
      </c>
    </row>
    <row r="61" spans="1:14" s="9" customFormat="1" ht="16.5" customHeight="1" thickBot="1">
      <c r="A61" s="11"/>
      <c r="B61" s="183">
        <f t="shared" si="3"/>
        <v>51</v>
      </c>
      <c r="C61" s="274" t="s">
        <v>93</v>
      </c>
      <c r="D61" s="275" t="s">
        <v>12</v>
      </c>
      <c r="E61" s="276">
        <v>43045</v>
      </c>
      <c r="F61" s="277"/>
      <c r="G61" s="278"/>
      <c r="H61" s="227">
        <v>9.8520000000000003</v>
      </c>
      <c r="I61" s="279">
        <v>10.244</v>
      </c>
      <c r="J61" s="279">
        <v>10.31</v>
      </c>
      <c r="K61" s="280"/>
      <c r="L61" s="281"/>
      <c r="M61" s="282">
        <f>+(J61-I61)/I61</f>
        <v>6.4427957828973766E-3</v>
      </c>
      <c r="N61" s="281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8"/>
      <c r="K62" s="257"/>
      <c r="M62" s="259"/>
    </row>
    <row r="63" spans="1:14" s="9" customFormat="1" ht="16.5" customHeight="1" thickTop="1" thickBot="1">
      <c r="A63" s="11"/>
      <c r="B63" s="283">
        <v>52</v>
      </c>
      <c r="C63" s="284" t="s">
        <v>95</v>
      </c>
      <c r="D63" s="285" t="s">
        <v>14</v>
      </c>
      <c r="E63" s="286">
        <v>36626</v>
      </c>
      <c r="F63" s="287"/>
      <c r="G63" s="288"/>
      <c r="H63" s="50">
        <v>86.093999999999994</v>
      </c>
      <c r="I63" s="50">
        <v>90.19</v>
      </c>
      <c r="J63" s="50">
        <v>90.68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9" t="s">
        <v>96</v>
      </c>
      <c r="C64" s="290"/>
      <c r="D64" s="290"/>
      <c r="E64" s="290"/>
      <c r="F64" s="290"/>
      <c r="G64" s="290"/>
      <c r="H64" s="290"/>
      <c r="I64" s="290"/>
      <c r="J64" s="291"/>
      <c r="K64" s="8"/>
      <c r="M64" s="10"/>
    </row>
    <row r="65" spans="1:14" s="9" customFormat="1" ht="14.25" customHeight="1" thickTop="1" thickBot="1">
      <c r="A65" s="11"/>
      <c r="B65" s="292" t="s">
        <v>0</v>
      </c>
      <c r="C65" s="293"/>
      <c r="D65" s="294" t="s">
        <v>1</v>
      </c>
      <c r="E65" s="295" t="s">
        <v>2</v>
      </c>
      <c r="F65" s="296" t="s">
        <v>97</v>
      </c>
      <c r="G65" s="297"/>
      <c r="H65" s="298" t="s">
        <v>3</v>
      </c>
      <c r="I65" s="299" t="s">
        <v>4</v>
      </c>
      <c r="J65" s="300" t="s">
        <v>5</v>
      </c>
      <c r="K65" s="8"/>
    </row>
    <row r="66" spans="1:14" s="9" customFormat="1" ht="13.5" customHeight="1">
      <c r="A66" s="11"/>
      <c r="B66" s="12"/>
      <c r="C66" s="13"/>
      <c r="D66" s="14"/>
      <c r="E66" s="302"/>
      <c r="F66" s="303" t="s">
        <v>99</v>
      </c>
      <c r="G66" s="303" t="s">
        <v>100</v>
      </c>
      <c r="H66" s="304"/>
      <c r="I66" s="305"/>
      <c r="J66" s="306"/>
      <c r="K66" s="8"/>
    </row>
    <row r="67" spans="1:14" s="9" customFormat="1" ht="16.5" customHeight="1" thickBot="1">
      <c r="A67" s="11"/>
      <c r="B67" s="19"/>
      <c r="C67" s="20"/>
      <c r="D67" s="21"/>
      <c r="E67" s="307"/>
      <c r="F67" s="308"/>
      <c r="G67" s="308"/>
      <c r="H67" s="309"/>
      <c r="I67" s="310"/>
      <c r="J67" s="311"/>
      <c r="K67" s="8"/>
    </row>
    <row r="68" spans="1:14" s="9" customFormat="1" ht="12" customHeight="1" thickTop="1" thickBot="1">
      <c r="A68" s="11"/>
      <c r="B68" s="312" t="s">
        <v>101</v>
      </c>
      <c r="C68" s="313"/>
      <c r="D68" s="313"/>
      <c r="E68" s="313"/>
      <c r="F68" s="313"/>
      <c r="G68" s="313"/>
      <c r="H68" s="313"/>
      <c r="I68" s="313"/>
      <c r="J68" s="94"/>
      <c r="K68" s="8"/>
    </row>
    <row r="69" spans="1:14" s="9" customFormat="1" ht="17.25" customHeight="1" thickTop="1" thickBot="1">
      <c r="A69" s="11"/>
      <c r="B69" s="314">
        <v>53</v>
      </c>
      <c r="C69" s="315" t="s">
        <v>102</v>
      </c>
      <c r="D69" s="316" t="s">
        <v>30</v>
      </c>
      <c r="E69" s="317">
        <v>36831</v>
      </c>
      <c r="F69" s="317">
        <v>43942</v>
      </c>
      <c r="G69" s="318">
        <v>5.2709999999999999</v>
      </c>
      <c r="H69" s="319">
        <v>109.386</v>
      </c>
      <c r="I69" s="320">
        <v>111.137</v>
      </c>
      <c r="J69" s="320">
        <v>111.212</v>
      </c>
      <c r="K69" s="321"/>
      <c r="L69" s="75"/>
      <c r="M69" s="42"/>
      <c r="N69" s="322"/>
    </row>
    <row r="70" spans="1:14" s="9" customFormat="1" ht="16.5" customHeight="1" thickTop="1" thickBot="1">
      <c r="A70" s="11"/>
      <c r="B70" s="323">
        <f>B69+1</f>
        <v>54</v>
      </c>
      <c r="C70" s="324" t="s">
        <v>103</v>
      </c>
      <c r="D70" s="223" t="s">
        <v>24</v>
      </c>
      <c r="E70" s="325">
        <v>101.60599999999999</v>
      </c>
      <c r="F70" s="325">
        <v>43980</v>
      </c>
      <c r="G70" s="326">
        <v>5.8380000000000001</v>
      </c>
      <c r="H70" s="255">
        <v>100.93300000000001</v>
      </c>
      <c r="I70" s="255">
        <v>102.482</v>
      </c>
      <c r="J70" s="255">
        <v>102.55200000000001</v>
      </c>
      <c r="K70" s="321"/>
      <c r="L70" s="75"/>
      <c r="M70" s="42"/>
      <c r="N70" s="322"/>
    </row>
    <row r="71" spans="1:14" s="9" customFormat="1" ht="16.5" customHeight="1" thickTop="1" thickBot="1">
      <c r="A71" s="11"/>
      <c r="B71" s="327">
        <f t="shared" ref="B71:B89" si="4">B70+1</f>
        <v>55</v>
      </c>
      <c r="C71" s="328" t="s">
        <v>104</v>
      </c>
      <c r="D71" s="329" t="s">
        <v>24</v>
      </c>
      <c r="E71" s="330">
        <v>38847</v>
      </c>
      <c r="F71" s="330">
        <v>43980</v>
      </c>
      <c r="G71" s="331">
        <v>3.9489999999999998</v>
      </c>
      <c r="H71" s="123">
        <v>107.696</v>
      </c>
      <c r="I71" s="123">
        <v>109.58799999999999</v>
      </c>
      <c r="J71" s="123">
        <v>109.664</v>
      </c>
      <c r="K71" s="41"/>
      <c r="L71" s="75"/>
      <c r="M71" s="42"/>
      <c r="N71" s="332"/>
    </row>
    <row r="72" spans="1:14" s="9" customFormat="1" ht="16.5" customHeight="1" thickTop="1" thickBot="1">
      <c r="A72" s="11"/>
      <c r="B72" s="327">
        <f t="shared" si="4"/>
        <v>56</v>
      </c>
      <c r="C72" s="333" t="s">
        <v>105</v>
      </c>
      <c r="D72" s="329" t="s">
        <v>106</v>
      </c>
      <c r="E72" s="330">
        <v>36831</v>
      </c>
      <c r="F72" s="330">
        <v>43969</v>
      </c>
      <c r="G72" s="331">
        <v>5.4980000000000002</v>
      </c>
      <c r="H72" s="334">
        <v>104.91800000000001</v>
      </c>
      <c r="I72" s="334">
        <v>106.88500000000001</v>
      </c>
      <c r="J72" s="334">
        <v>106.967</v>
      </c>
      <c r="K72" s="41"/>
      <c r="L72" s="75"/>
      <c r="M72" s="42"/>
      <c r="N72" s="335"/>
    </row>
    <row r="73" spans="1:14" s="9" customFormat="1" ht="16.5" customHeight="1" thickTop="1" thickBot="1">
      <c r="A73" s="11"/>
      <c r="B73" s="336">
        <f t="shared" si="4"/>
        <v>57</v>
      </c>
      <c r="C73" s="328" t="s">
        <v>107</v>
      </c>
      <c r="D73" s="329" t="s">
        <v>108</v>
      </c>
      <c r="E73" s="330">
        <v>39209</v>
      </c>
      <c r="F73" s="330">
        <v>43980</v>
      </c>
      <c r="G73" s="331">
        <v>6.5570000000000004</v>
      </c>
      <c r="H73" s="337">
        <v>107.23399999999999</v>
      </c>
      <c r="I73" s="337">
        <v>109.79600000000001</v>
      </c>
      <c r="J73" s="337">
        <v>109.911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6">
        <f t="shared" si="4"/>
        <v>58</v>
      </c>
      <c r="C74" s="328" t="s">
        <v>109</v>
      </c>
      <c r="D74" s="231" t="s">
        <v>55</v>
      </c>
      <c r="E74" s="330">
        <v>37865</v>
      </c>
      <c r="F74" s="330">
        <v>43980</v>
      </c>
      <c r="G74" s="331">
        <v>4.9260000000000002</v>
      </c>
      <c r="H74" s="337">
        <v>109.726</v>
      </c>
      <c r="I74" s="337">
        <v>111.753</v>
      </c>
      <c r="J74" s="337">
        <v>111.83799999999999</v>
      </c>
      <c r="K74" s="41"/>
      <c r="L74" s="75"/>
      <c r="M74" s="42"/>
      <c r="N74" s="179"/>
    </row>
    <row r="75" spans="1:14" s="9" customFormat="1" ht="16.5" customHeight="1" thickTop="1" thickBot="1">
      <c r="A75" s="11"/>
      <c r="B75" s="336">
        <f t="shared" si="4"/>
        <v>59</v>
      </c>
      <c r="C75" s="338" t="s">
        <v>110</v>
      </c>
      <c r="D75" s="329" t="s">
        <v>40</v>
      </c>
      <c r="E75" s="330">
        <v>35436</v>
      </c>
      <c r="F75" s="330">
        <v>43980</v>
      </c>
      <c r="G75" s="331">
        <v>5.5039999999999996</v>
      </c>
      <c r="H75" s="255">
        <v>106.23</v>
      </c>
      <c r="I75" s="255">
        <v>108.18300000000001</v>
      </c>
      <c r="J75" s="255">
        <v>108.273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6">
        <f t="shared" si="4"/>
        <v>60</v>
      </c>
      <c r="C76" s="338" t="s">
        <v>111</v>
      </c>
      <c r="D76" s="275" t="s">
        <v>12</v>
      </c>
      <c r="E76" s="330">
        <v>35464</v>
      </c>
      <c r="F76" s="330">
        <v>43945</v>
      </c>
      <c r="G76" s="331">
        <v>5.0330000000000004</v>
      </c>
      <c r="H76" s="337">
        <v>103.279</v>
      </c>
      <c r="I76" s="337">
        <v>105.05800000000001</v>
      </c>
      <c r="J76" s="337">
        <v>105.127</v>
      </c>
      <c r="K76" s="41"/>
      <c r="L76" s="75"/>
      <c r="M76" s="42"/>
      <c r="N76" s="322"/>
    </row>
    <row r="77" spans="1:14" s="9" customFormat="1" ht="15" customHeight="1" thickTop="1" thickBot="1">
      <c r="A77" s="11"/>
      <c r="B77" s="336">
        <f t="shared" si="4"/>
        <v>61</v>
      </c>
      <c r="C77" s="338" t="s">
        <v>112</v>
      </c>
      <c r="D77" s="329" t="s">
        <v>34</v>
      </c>
      <c r="E77" s="330">
        <v>37207</v>
      </c>
      <c r="F77" s="330">
        <v>43980</v>
      </c>
      <c r="G77" s="331">
        <v>3.1190000000000002</v>
      </c>
      <c r="H77" s="337">
        <v>102.962</v>
      </c>
      <c r="I77" s="337">
        <v>104.154</v>
      </c>
      <c r="J77" s="337">
        <v>104.208</v>
      </c>
      <c r="K77" s="41"/>
      <c r="L77" s="75"/>
      <c r="M77" s="42"/>
      <c r="N77" s="322"/>
    </row>
    <row r="78" spans="1:14" s="9" customFormat="1" ht="16.5" customHeight="1" thickTop="1" thickBot="1">
      <c r="A78" s="11"/>
      <c r="B78" s="336">
        <f t="shared" si="4"/>
        <v>62</v>
      </c>
      <c r="C78" s="338" t="s">
        <v>113</v>
      </c>
      <c r="D78" s="329" t="s">
        <v>114</v>
      </c>
      <c r="E78" s="330">
        <v>37242</v>
      </c>
      <c r="F78" s="330">
        <v>44291</v>
      </c>
      <c r="G78" s="331">
        <v>5.7060000000000004</v>
      </c>
      <c r="H78" s="337">
        <v>107.119</v>
      </c>
      <c r="I78" s="337">
        <v>103.41200000000001</v>
      </c>
      <c r="J78" s="337">
        <v>103.496</v>
      </c>
      <c r="K78" s="41"/>
      <c r="L78" s="75"/>
      <c r="M78" s="42"/>
      <c r="N78" s="113"/>
    </row>
    <row r="79" spans="1:14" s="9" customFormat="1" ht="17.25" customHeight="1" thickTop="1" thickBot="1">
      <c r="A79" s="11"/>
      <c r="B79" s="336">
        <f t="shared" si="4"/>
        <v>63</v>
      </c>
      <c r="C79" s="328" t="s">
        <v>115</v>
      </c>
      <c r="D79" s="329" t="s">
        <v>116</v>
      </c>
      <c r="E79" s="330">
        <v>36075</v>
      </c>
      <c r="F79" s="330">
        <v>44319</v>
      </c>
      <c r="G79" s="331">
        <v>6.3419999999999996</v>
      </c>
      <c r="H79" s="337">
        <v>109.306</v>
      </c>
      <c r="I79" s="337">
        <v>105.10299999999999</v>
      </c>
      <c r="J79" s="337">
        <v>105.197</v>
      </c>
      <c r="K79" s="41"/>
      <c r="L79" s="75"/>
      <c r="M79" s="42"/>
      <c r="N79" s="179"/>
    </row>
    <row r="80" spans="1:14" s="9" customFormat="1" ht="16.5" customHeight="1" thickTop="1" thickBot="1">
      <c r="A80" s="11"/>
      <c r="B80" s="336">
        <f t="shared" si="4"/>
        <v>64</v>
      </c>
      <c r="C80" s="328" t="s">
        <v>117</v>
      </c>
      <c r="D80" s="329" t="s">
        <v>20</v>
      </c>
      <c r="E80" s="330">
        <v>37396</v>
      </c>
      <c r="F80" s="330">
        <v>43980</v>
      </c>
      <c r="G80" s="331">
        <v>4.3250000000000002</v>
      </c>
      <c r="H80" s="337">
        <v>105.929</v>
      </c>
      <c r="I80" s="337">
        <v>107.55800000000001</v>
      </c>
      <c r="J80" s="337">
        <v>107.616</v>
      </c>
      <c r="K80" s="339"/>
      <c r="L80" s="340"/>
      <c r="M80" s="33"/>
      <c r="N80" s="301"/>
    </row>
    <row r="81" spans="1:14" ht="16.5" customHeight="1" thickTop="1" thickBot="1">
      <c r="B81" s="336">
        <f t="shared" si="4"/>
        <v>65</v>
      </c>
      <c r="C81" s="328" t="s">
        <v>118</v>
      </c>
      <c r="D81" s="329" t="s">
        <v>58</v>
      </c>
      <c r="E81" s="224">
        <v>40211</v>
      </c>
      <c r="F81" s="341">
        <v>43981</v>
      </c>
      <c r="G81" s="342">
        <v>3.8940000000000001</v>
      </c>
      <c r="H81" s="337">
        <v>104.85599999999999</v>
      </c>
      <c r="I81" s="337">
        <v>106.28700000000001</v>
      </c>
      <c r="J81" s="337">
        <v>106.355</v>
      </c>
      <c r="K81" s="41"/>
      <c r="L81" s="75"/>
      <c r="M81" s="42"/>
      <c r="N81" s="95"/>
    </row>
    <row r="82" spans="1:14" ht="16.5" customHeight="1" thickTop="1" thickBot="1">
      <c r="B82" s="327">
        <f t="shared" si="4"/>
        <v>66</v>
      </c>
      <c r="C82" s="338" t="s">
        <v>119</v>
      </c>
      <c r="D82" s="343" t="s">
        <v>120</v>
      </c>
      <c r="E82" s="330">
        <v>33910</v>
      </c>
      <c r="F82" s="330">
        <v>44281</v>
      </c>
      <c r="G82" s="331">
        <v>4.9409999999999998</v>
      </c>
      <c r="H82" s="337">
        <v>105.04</v>
      </c>
      <c r="I82" s="337">
        <v>101.932</v>
      </c>
      <c r="J82" s="337">
        <v>102.015</v>
      </c>
      <c r="K82" s="41"/>
      <c r="L82" s="75"/>
      <c r="M82" s="42"/>
      <c r="N82" s="153"/>
    </row>
    <row r="83" spans="1:14" ht="14.25" customHeight="1" thickTop="1" thickBot="1">
      <c r="B83" s="336">
        <f t="shared" si="4"/>
        <v>67</v>
      </c>
      <c r="C83" s="328" t="s">
        <v>121</v>
      </c>
      <c r="D83" s="344" t="s">
        <v>122</v>
      </c>
      <c r="E83" s="330">
        <v>36815</v>
      </c>
      <c r="F83" s="330">
        <v>43980</v>
      </c>
      <c r="G83" s="331">
        <v>4.6020000000000003</v>
      </c>
      <c r="H83" s="337">
        <v>104.509</v>
      </c>
      <c r="I83" s="337">
        <v>105.93</v>
      </c>
      <c r="J83" s="337">
        <v>106.001</v>
      </c>
      <c r="K83" s="41"/>
      <c r="L83" s="75"/>
      <c r="M83" s="42"/>
      <c r="N83" s="179"/>
    </row>
    <row r="84" spans="1:14" s="106" customFormat="1" ht="16.5" customHeight="1" thickTop="1" thickBot="1">
      <c r="A84" s="345"/>
      <c r="B84" s="336">
        <f t="shared" si="4"/>
        <v>68</v>
      </c>
      <c r="C84" s="346" t="s">
        <v>123</v>
      </c>
      <c r="D84" s="329" t="s">
        <v>26</v>
      </c>
      <c r="E84" s="347">
        <v>35744</v>
      </c>
      <c r="F84" s="330">
        <v>43980</v>
      </c>
      <c r="G84" s="331">
        <v>5.87</v>
      </c>
      <c r="H84" s="337">
        <v>104.29600000000001</v>
      </c>
      <c r="I84" s="337">
        <v>106.099</v>
      </c>
      <c r="J84" s="337">
        <v>106.181</v>
      </c>
      <c r="K84" s="41"/>
      <c r="L84" s="75"/>
      <c r="M84" s="42"/>
      <c r="N84" s="153"/>
    </row>
    <row r="85" spans="1:14" ht="16.5" customHeight="1" thickTop="1" thickBot="1">
      <c r="B85" s="336">
        <f t="shared" si="4"/>
        <v>69</v>
      </c>
      <c r="C85" s="348" t="s">
        <v>124</v>
      </c>
      <c r="D85" s="223" t="s">
        <v>43</v>
      </c>
      <c r="E85" s="330">
        <v>39604</v>
      </c>
      <c r="F85" s="341">
        <v>43981</v>
      </c>
      <c r="G85" s="349">
        <v>3.8159999999999998</v>
      </c>
      <c r="H85" s="337">
        <v>106.815</v>
      </c>
      <c r="I85" s="337">
        <v>108.31100000000001</v>
      </c>
      <c r="J85" s="337">
        <v>108.36499999999999</v>
      </c>
      <c r="K85" s="8"/>
    </row>
    <row r="86" spans="1:14" ht="16.5" customHeight="1" thickTop="1" thickBot="1">
      <c r="B86" s="336">
        <f t="shared" si="4"/>
        <v>70</v>
      </c>
      <c r="C86" s="338" t="s">
        <v>125</v>
      </c>
      <c r="D86" s="223" t="s">
        <v>16</v>
      </c>
      <c r="E86" s="330">
        <v>35481</v>
      </c>
      <c r="F86" s="330">
        <v>43969</v>
      </c>
      <c r="G86" s="331">
        <v>5.93</v>
      </c>
      <c r="H86" s="241">
        <v>104.496</v>
      </c>
      <c r="I86" s="241">
        <v>106.53700000000001</v>
      </c>
      <c r="J86" s="241">
        <v>106.636</v>
      </c>
      <c r="K86" s="41"/>
      <c r="L86" s="75"/>
      <c r="M86" s="42"/>
      <c r="N86" s="179"/>
    </row>
    <row r="87" spans="1:14" ht="16.5" customHeight="1" thickTop="1" thickBot="1">
      <c r="B87" s="323">
        <f t="shared" si="4"/>
        <v>71</v>
      </c>
      <c r="C87" s="351" t="s">
        <v>126</v>
      </c>
      <c r="D87" s="352" t="s">
        <v>36</v>
      </c>
      <c r="E87" s="353">
        <v>39706</v>
      </c>
      <c r="F87" s="354">
        <v>43980</v>
      </c>
      <c r="G87" s="355">
        <v>5.4509999999999996</v>
      </c>
      <c r="H87" s="356">
        <v>104.15300000000001</v>
      </c>
      <c r="I87" s="356">
        <v>105.876</v>
      </c>
      <c r="J87" s="356">
        <v>105.935</v>
      </c>
      <c r="K87" s="41"/>
      <c r="L87" s="75"/>
      <c r="M87" s="42"/>
      <c r="N87" s="179"/>
    </row>
    <row r="88" spans="1:14" ht="16.5" customHeight="1" thickTop="1" thickBot="1">
      <c r="B88" s="357">
        <f t="shared" si="4"/>
        <v>72</v>
      </c>
      <c r="C88" s="358" t="s">
        <v>127</v>
      </c>
      <c r="D88" s="359" t="s">
        <v>10</v>
      </c>
      <c r="E88" s="360">
        <v>38565</v>
      </c>
      <c r="F88" s="360">
        <v>43980</v>
      </c>
      <c r="G88" s="361">
        <v>4.1909999999999998</v>
      </c>
      <c r="H88" s="362">
        <v>107.259</v>
      </c>
      <c r="I88" s="362">
        <v>108.901</v>
      </c>
      <c r="J88" s="362">
        <v>108.968</v>
      </c>
      <c r="K88" s="41"/>
      <c r="L88" s="75"/>
      <c r="M88" s="42"/>
      <c r="N88" s="95"/>
    </row>
    <row r="89" spans="1:14" ht="16.5" customHeight="1" thickTop="1" thickBot="1">
      <c r="B89" s="363">
        <f t="shared" si="4"/>
        <v>73</v>
      </c>
      <c r="C89" s="364" t="s">
        <v>128</v>
      </c>
      <c r="D89" s="365" t="s">
        <v>14</v>
      </c>
      <c r="E89" s="366">
        <v>34288</v>
      </c>
      <c r="F89" s="367">
        <v>44314</v>
      </c>
      <c r="G89" s="368">
        <v>4.0220000000000002</v>
      </c>
      <c r="H89" s="369">
        <v>103.224</v>
      </c>
      <c r="I89" s="369">
        <v>100.63200000000001</v>
      </c>
      <c r="J89" s="369">
        <v>100.696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71">
        <v>74</v>
      </c>
      <c r="C91" s="372" t="s">
        <v>130</v>
      </c>
      <c r="D91" s="231" t="s">
        <v>55</v>
      </c>
      <c r="E91" s="373">
        <v>39762</v>
      </c>
      <c r="F91" s="374">
        <v>43966</v>
      </c>
      <c r="G91" s="349">
        <v>3.7890000000000001</v>
      </c>
      <c r="H91" s="40">
        <v>108.188</v>
      </c>
      <c r="I91" s="40">
        <v>110.065</v>
      </c>
      <c r="J91" s="40">
        <v>110.13800000000001</v>
      </c>
      <c r="K91" s="8"/>
      <c r="L91" s="375"/>
      <c r="M91" s="9"/>
      <c r="N91" s="370"/>
    </row>
    <row r="92" spans="1:14" ht="16.5" customHeight="1" thickTop="1" thickBot="1">
      <c r="B92" s="371">
        <f>B91+1</f>
        <v>75</v>
      </c>
      <c r="C92" s="376" t="s">
        <v>131</v>
      </c>
      <c r="D92" s="377" t="s">
        <v>132</v>
      </c>
      <c r="E92" s="378">
        <v>40543</v>
      </c>
      <c r="F92" s="353">
        <v>43980</v>
      </c>
      <c r="G92" s="379">
        <v>5.8769999999999998</v>
      </c>
      <c r="H92" s="241">
        <v>105.789</v>
      </c>
      <c r="I92" s="380">
        <v>108.05200000000001</v>
      </c>
      <c r="J92" s="380">
        <v>108.131</v>
      </c>
      <c r="K92" s="41"/>
      <c r="L92" s="75"/>
      <c r="M92" s="42"/>
      <c r="N92" s="179"/>
    </row>
    <row r="93" spans="1:14" ht="16.5" customHeight="1" thickTop="1" thickBot="1">
      <c r="B93" s="381">
        <f>B92+1</f>
        <v>76</v>
      </c>
      <c r="C93" s="382" t="s">
        <v>133</v>
      </c>
      <c r="D93" s="383" t="s">
        <v>16</v>
      </c>
      <c r="E93" s="384">
        <v>42024</v>
      </c>
      <c r="F93" s="385">
        <v>43980</v>
      </c>
      <c r="G93" s="386">
        <v>4.827</v>
      </c>
      <c r="H93" s="387">
        <v>107.316</v>
      </c>
      <c r="I93" s="388">
        <v>109.322</v>
      </c>
      <c r="J93" s="388">
        <v>109.402</v>
      </c>
      <c r="K93" s="41"/>
      <c r="L93" s="75"/>
      <c r="M93" s="42"/>
      <c r="N93" s="179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9"/>
      <c r="M94" s="42"/>
      <c r="N94" s="95"/>
    </row>
    <row r="95" spans="1:14" s="9" customFormat="1" ht="16.5" customHeight="1" thickTop="1" thickBot="1">
      <c r="A95" s="11"/>
      <c r="B95" s="390">
        <v>77</v>
      </c>
      <c r="C95" s="391" t="s">
        <v>135</v>
      </c>
      <c r="D95" s="392" t="s">
        <v>132</v>
      </c>
      <c r="E95" s="393">
        <v>43350</v>
      </c>
      <c r="F95" s="394">
        <v>43980</v>
      </c>
      <c r="G95" s="395">
        <v>8.5890000000000004</v>
      </c>
      <c r="H95" s="396">
        <v>111.81100000000001</v>
      </c>
      <c r="I95" s="396">
        <v>114.935</v>
      </c>
      <c r="J95" s="396">
        <v>115.158</v>
      </c>
      <c r="K95" s="41"/>
      <c r="L95" s="75"/>
      <c r="M95" s="42"/>
      <c r="N95" s="350"/>
    </row>
    <row r="96" spans="1:14" s="9" customFormat="1" ht="15" customHeight="1" thickTop="1" thickBot="1">
      <c r="A96" s="397"/>
      <c r="B96" s="398" t="s">
        <v>136</v>
      </c>
      <c r="C96" s="399"/>
      <c r="D96" s="399"/>
      <c r="E96" s="399"/>
      <c r="F96" s="399"/>
      <c r="G96" s="399"/>
      <c r="H96" s="399"/>
      <c r="I96" s="399"/>
      <c r="J96" s="399"/>
      <c r="K96" s="400"/>
      <c r="L96" s="42"/>
      <c r="M96" s="401"/>
      <c r="N96" s="42"/>
    </row>
    <row r="97" spans="1:14" s="9" customFormat="1" ht="16.5" customHeight="1" thickTop="1" thickBot="1">
      <c r="A97" s="11"/>
      <c r="B97" s="402">
        <v>78</v>
      </c>
      <c r="C97" s="403" t="s">
        <v>137</v>
      </c>
      <c r="D97" s="404" t="s">
        <v>30</v>
      </c>
      <c r="E97" s="405">
        <v>34561</v>
      </c>
      <c r="F97" s="406">
        <v>43942</v>
      </c>
      <c r="G97" s="407">
        <v>1.3979999999999999</v>
      </c>
      <c r="H97" s="40">
        <v>63.588999999999999</v>
      </c>
      <c r="I97" s="320">
        <v>64.875</v>
      </c>
      <c r="J97" s="320">
        <v>65.024000000000001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408">
        <f t="shared" ref="B98:B104" si="5">B97+1</f>
        <v>79</v>
      </c>
      <c r="C98" s="409" t="s">
        <v>138</v>
      </c>
      <c r="D98" s="410" t="s">
        <v>40</v>
      </c>
      <c r="E98" s="411">
        <v>105.764</v>
      </c>
      <c r="F98" s="330">
        <v>43980</v>
      </c>
      <c r="G98" s="412">
        <v>1.4319999999999999</v>
      </c>
      <c r="H98" s="413">
        <v>91.816000000000003</v>
      </c>
      <c r="I98" s="413">
        <v>92.712999999999994</v>
      </c>
      <c r="J98" s="413">
        <v>92.850999999999999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8">
        <f t="shared" si="5"/>
        <v>80</v>
      </c>
      <c r="C99" s="409" t="s">
        <v>139</v>
      </c>
      <c r="D99" s="410" t="s">
        <v>114</v>
      </c>
      <c r="E99" s="411">
        <v>36367</v>
      </c>
      <c r="F99" s="330">
        <v>44291</v>
      </c>
      <c r="G99" s="412">
        <v>0.73</v>
      </c>
      <c r="H99" s="413">
        <v>18.327999999999999</v>
      </c>
      <c r="I99" s="413">
        <v>17.666</v>
      </c>
      <c r="J99" s="413">
        <v>17.693000000000001</v>
      </c>
      <c r="K99" s="413"/>
      <c r="L99" s="414"/>
      <c r="M99" s="413"/>
      <c r="N99" s="415"/>
    </row>
    <row r="100" spans="1:14" s="9" customFormat="1" ht="16.5" customHeight="1" thickTop="1" thickBot="1">
      <c r="A100" s="11"/>
      <c r="B100" s="416">
        <f t="shared" si="5"/>
        <v>81</v>
      </c>
      <c r="C100" s="409" t="s">
        <v>140</v>
      </c>
      <c r="D100" s="410" t="s">
        <v>120</v>
      </c>
      <c r="E100" s="411">
        <v>36857</v>
      </c>
      <c r="F100" s="330">
        <v>44281</v>
      </c>
      <c r="G100" s="412">
        <v>5.2160000000000002</v>
      </c>
      <c r="H100" s="413">
        <v>279.68200000000002</v>
      </c>
      <c r="I100" s="413">
        <v>293.709</v>
      </c>
      <c r="J100" s="413">
        <v>294.62599999999998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8">
        <f t="shared" si="5"/>
        <v>82</v>
      </c>
      <c r="C101" s="409" t="s">
        <v>141</v>
      </c>
      <c r="D101" s="417" t="s">
        <v>43</v>
      </c>
      <c r="E101" s="411">
        <v>38777</v>
      </c>
      <c r="F101" s="330">
        <v>43980</v>
      </c>
      <c r="G101" s="412">
        <v>40.290999999999997</v>
      </c>
      <c r="H101" s="413">
        <v>2222.7339999999999</v>
      </c>
      <c r="I101" s="413">
        <v>2258.5309999999999</v>
      </c>
      <c r="J101" s="413">
        <v>2264.2979999999998</v>
      </c>
      <c r="K101" s="112"/>
      <c r="M101" s="43"/>
      <c r="N101" s="42"/>
    </row>
    <row r="102" spans="1:14" s="9" customFormat="1" ht="17.25" customHeight="1" thickTop="1" thickBot="1">
      <c r="A102" s="11"/>
      <c r="B102" s="408">
        <f t="shared" si="5"/>
        <v>83</v>
      </c>
      <c r="C102" s="409" t="s">
        <v>142</v>
      </c>
      <c r="D102" s="223" t="s">
        <v>16</v>
      </c>
      <c r="E102" s="411">
        <v>34423</v>
      </c>
      <c r="F102" s="330">
        <v>43964</v>
      </c>
      <c r="G102" s="412">
        <v>3.0910000000000002</v>
      </c>
      <c r="H102" s="415">
        <v>75.191000000000003</v>
      </c>
      <c r="I102" s="415">
        <v>71.941000000000003</v>
      </c>
      <c r="J102" s="415">
        <v>72.102999999999994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08">
        <f t="shared" si="5"/>
        <v>84</v>
      </c>
      <c r="C103" s="409" t="s">
        <v>143</v>
      </c>
      <c r="D103" s="223" t="s">
        <v>16</v>
      </c>
      <c r="E103" s="411">
        <v>34731</v>
      </c>
      <c r="F103" s="330">
        <v>43963</v>
      </c>
      <c r="G103" s="412">
        <v>2.2879999999999998</v>
      </c>
      <c r="H103" s="415">
        <v>56.835999999999999</v>
      </c>
      <c r="I103" s="415">
        <v>56.316000000000003</v>
      </c>
      <c r="J103" s="415">
        <v>56.415999999999997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36">
        <f t="shared" si="5"/>
        <v>85</v>
      </c>
      <c r="C104" s="418" t="s">
        <v>144</v>
      </c>
      <c r="D104" s="419" t="s">
        <v>14</v>
      </c>
      <c r="E104" s="420">
        <v>36297</v>
      </c>
      <c r="F104" s="353">
        <v>43962</v>
      </c>
      <c r="G104" s="379">
        <v>0.76100000000000001</v>
      </c>
      <c r="H104" s="421">
        <v>108.247</v>
      </c>
      <c r="I104" s="421">
        <v>105.806</v>
      </c>
      <c r="J104" s="421">
        <v>105.91200000000001</v>
      </c>
      <c r="K104" s="422"/>
      <c r="L104" s="423"/>
      <c r="M104" s="43"/>
      <c r="N104" s="423"/>
    </row>
    <row r="105" spans="1:14" s="9" customFormat="1" ht="18" customHeight="1" thickTop="1" thickBot="1">
      <c r="A105" s="11"/>
      <c r="B105" s="424" t="s">
        <v>145</v>
      </c>
      <c r="C105" s="425"/>
      <c r="D105" s="425"/>
      <c r="E105" s="425"/>
      <c r="F105" s="425"/>
      <c r="G105" s="425"/>
      <c r="H105" s="425"/>
      <c r="I105" s="425"/>
      <c r="J105" s="426"/>
      <c r="K105" s="8"/>
      <c r="M105" s="229"/>
    </row>
    <row r="106" spans="1:14" s="9" customFormat="1" ht="16.5" customHeight="1" thickTop="1" thickBot="1">
      <c r="A106" s="11"/>
      <c r="B106" s="427">
        <f>B104+1</f>
        <v>86</v>
      </c>
      <c r="C106" s="428" t="s">
        <v>146</v>
      </c>
      <c r="D106" s="429" t="s">
        <v>30</v>
      </c>
      <c r="E106" s="430">
        <v>1867429</v>
      </c>
      <c r="F106" s="330">
        <v>43956</v>
      </c>
      <c r="G106" s="431">
        <v>0.32300000000000001</v>
      </c>
      <c r="H106" s="432">
        <v>11.629</v>
      </c>
      <c r="I106" s="433">
        <v>11.914999999999999</v>
      </c>
      <c r="J106" s="433">
        <v>11.952</v>
      </c>
      <c r="K106" s="41"/>
      <c r="L106" s="434"/>
      <c r="M106" s="42"/>
      <c r="N106" s="113"/>
    </row>
    <row r="107" spans="1:14" s="9" customFormat="1" ht="17.25" customHeight="1" thickTop="1" thickBot="1">
      <c r="A107" s="435"/>
      <c r="B107" s="427">
        <f>B106+1</f>
        <v>87</v>
      </c>
      <c r="C107" s="428" t="s">
        <v>147</v>
      </c>
      <c r="D107" s="429" t="s">
        <v>30</v>
      </c>
      <c r="E107" s="430">
        <v>39084</v>
      </c>
      <c r="F107" s="330">
        <v>43956</v>
      </c>
      <c r="G107" s="431">
        <v>0.28899999999999998</v>
      </c>
      <c r="H107" s="413">
        <v>13.786</v>
      </c>
      <c r="I107" s="413">
        <v>14.771000000000001</v>
      </c>
      <c r="J107" s="413">
        <v>14.795</v>
      </c>
      <c r="K107" s="41"/>
      <c r="L107" s="434"/>
      <c r="M107" s="42"/>
      <c r="N107" s="113"/>
    </row>
    <row r="108" spans="1:14" s="9" customFormat="1" ht="16.5" customHeight="1" thickTop="1" thickBot="1">
      <c r="A108" s="11"/>
      <c r="B108" s="427">
        <f t="shared" ref="B108:B119" si="6">B107+1</f>
        <v>88</v>
      </c>
      <c r="C108" s="436" t="s">
        <v>148</v>
      </c>
      <c r="D108" s="437" t="s">
        <v>106</v>
      </c>
      <c r="E108" s="430">
        <v>39994</v>
      </c>
      <c r="F108" s="330">
        <v>43969</v>
      </c>
      <c r="G108" s="431">
        <v>0.39700000000000002</v>
      </c>
      <c r="H108" s="413">
        <v>15.164999999999999</v>
      </c>
      <c r="I108" s="413">
        <v>15.936999999999999</v>
      </c>
      <c r="J108" s="413">
        <v>15.981999999999999</v>
      </c>
      <c r="K108" s="41"/>
      <c r="L108" s="434"/>
      <c r="M108" s="42"/>
      <c r="N108" s="113"/>
    </row>
    <row r="109" spans="1:14" s="9" customFormat="1" ht="15.75" customHeight="1" thickTop="1" thickBot="1">
      <c r="A109" s="11"/>
      <c r="B109" s="427">
        <f t="shared" si="6"/>
        <v>89</v>
      </c>
      <c r="C109" s="436" t="s">
        <v>149</v>
      </c>
      <c r="D109" s="429" t="s">
        <v>106</v>
      </c>
      <c r="E109" s="430">
        <v>40848</v>
      </c>
      <c r="F109" s="330">
        <v>43969</v>
      </c>
      <c r="G109" s="431">
        <v>0.46899999999999997</v>
      </c>
      <c r="H109" s="413">
        <v>13.507999999999999</v>
      </c>
      <c r="I109" s="413">
        <v>13.99</v>
      </c>
      <c r="J109" s="413">
        <v>14.042999999999999</v>
      </c>
      <c r="K109" s="41"/>
      <c r="L109" s="434"/>
      <c r="M109" s="42"/>
      <c r="N109" s="113"/>
    </row>
    <row r="110" spans="1:14" s="9" customFormat="1" ht="16.5" customHeight="1" thickTop="1" thickBot="1">
      <c r="A110" s="11"/>
      <c r="B110" s="427">
        <f t="shared" si="6"/>
        <v>90</v>
      </c>
      <c r="C110" s="438" t="s">
        <v>150</v>
      </c>
      <c r="D110" s="437" t="s">
        <v>40</v>
      </c>
      <c r="E110" s="430">
        <v>39175</v>
      </c>
      <c r="F110" s="330">
        <v>43980</v>
      </c>
      <c r="G110" s="431">
        <v>6.1740000000000004</v>
      </c>
      <c r="H110" s="413">
        <v>149.845</v>
      </c>
      <c r="I110" s="413">
        <v>147.4</v>
      </c>
      <c r="J110" s="413">
        <v>147.75399999999999</v>
      </c>
      <c r="K110" s="41"/>
      <c r="L110" s="439"/>
      <c r="M110" s="42"/>
      <c r="N110" s="113"/>
    </row>
    <row r="111" spans="1:14" s="106" customFormat="1" ht="15" customHeight="1" thickTop="1" thickBot="1">
      <c r="B111" s="427">
        <f t="shared" si="6"/>
        <v>91</v>
      </c>
      <c r="C111" s="440" t="s">
        <v>151</v>
      </c>
      <c r="D111" s="441" t="s">
        <v>34</v>
      </c>
      <c r="E111" s="430">
        <v>40708</v>
      </c>
      <c r="F111" s="330">
        <v>43979</v>
      </c>
      <c r="G111" s="442">
        <v>0.04</v>
      </c>
      <c r="H111" s="443">
        <v>9.234</v>
      </c>
      <c r="I111" s="443">
        <v>9.5950000000000006</v>
      </c>
      <c r="J111" s="443">
        <v>9.6289999999999996</v>
      </c>
      <c r="K111" s="41"/>
      <c r="L111" s="434"/>
      <c r="M111" s="42"/>
      <c r="N111" s="113"/>
    </row>
    <row r="112" spans="1:14" ht="16.5" customHeight="1" thickTop="1" thickBot="1">
      <c r="B112" s="427">
        <f t="shared" si="6"/>
        <v>92</v>
      </c>
      <c r="C112" s="222" t="s">
        <v>152</v>
      </c>
      <c r="D112" s="223" t="s">
        <v>16</v>
      </c>
      <c r="E112" s="430">
        <v>39699</v>
      </c>
      <c r="F112" s="330">
        <v>43979</v>
      </c>
      <c r="G112" s="442">
        <v>5.6920000000000002</v>
      </c>
      <c r="H112" s="444">
        <v>9.0589999999999993</v>
      </c>
      <c r="I112" s="444">
        <v>99.596999999999994</v>
      </c>
      <c r="J112" s="444">
        <v>99.944000000000003</v>
      </c>
      <c r="K112" s="41"/>
      <c r="L112" s="434"/>
      <c r="M112" s="42"/>
      <c r="N112" s="113"/>
    </row>
    <row r="113" spans="1:14" ht="16.5" customHeight="1" thickTop="1" thickBot="1">
      <c r="B113" s="427">
        <f t="shared" si="6"/>
        <v>93</v>
      </c>
      <c r="C113" s="436" t="s">
        <v>153</v>
      </c>
      <c r="D113" s="445" t="s">
        <v>36</v>
      </c>
      <c r="E113" s="430">
        <v>40725</v>
      </c>
      <c r="F113" s="446">
        <v>43955</v>
      </c>
      <c r="G113" s="379">
        <v>0.60499999999999998</v>
      </c>
      <c r="H113" s="413">
        <v>77.257999999999996</v>
      </c>
      <c r="I113" s="413">
        <v>77.668999999999997</v>
      </c>
      <c r="J113" s="413">
        <v>77.656999999999996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27">
        <f t="shared" si="6"/>
        <v>94</v>
      </c>
      <c r="C114" s="436" t="s">
        <v>154</v>
      </c>
      <c r="D114" s="445" t="s">
        <v>36</v>
      </c>
      <c r="E114" s="447">
        <v>40725</v>
      </c>
      <c r="F114" s="446">
        <v>43250</v>
      </c>
      <c r="G114" s="448">
        <v>0.59899999999999998</v>
      </c>
      <c r="H114" s="443">
        <v>76.965999999999994</v>
      </c>
      <c r="I114" s="443">
        <v>78.010999999999996</v>
      </c>
      <c r="J114" s="443">
        <v>78.349999999999994</v>
      </c>
      <c r="K114" s="41"/>
      <c r="L114" s="42"/>
      <c r="M114" s="43"/>
      <c r="N114" s="42"/>
    </row>
    <row r="115" spans="1:14" s="106" customFormat="1" ht="16.5" customHeight="1" thickTop="1" thickBot="1">
      <c r="B115" s="427">
        <f t="shared" si="6"/>
        <v>95</v>
      </c>
      <c r="C115" s="449" t="s">
        <v>155</v>
      </c>
      <c r="D115" s="450" t="s">
        <v>38</v>
      </c>
      <c r="E115" s="451">
        <v>40910</v>
      </c>
      <c r="F115" s="330">
        <v>43980</v>
      </c>
      <c r="G115" s="452">
        <v>3.9009999999999998</v>
      </c>
      <c r="H115" s="443">
        <v>99.850999999999999</v>
      </c>
      <c r="I115" s="443">
        <v>102.11499999999999</v>
      </c>
      <c r="J115" s="443">
        <v>102.05800000000001</v>
      </c>
      <c r="K115" s="453"/>
      <c r="L115" s="454"/>
      <c r="M115" s="455"/>
      <c r="N115" s="456"/>
    </row>
    <row r="116" spans="1:14" ht="16.5" customHeight="1" thickTop="1" thickBot="1">
      <c r="B116" s="427">
        <f t="shared" si="6"/>
        <v>96</v>
      </c>
      <c r="C116" s="436" t="s">
        <v>156</v>
      </c>
      <c r="D116" s="429" t="s">
        <v>14</v>
      </c>
      <c r="E116" s="430">
        <v>41904</v>
      </c>
      <c r="F116" s="446">
        <v>43929</v>
      </c>
      <c r="G116" s="379">
        <v>1.83</v>
      </c>
      <c r="H116" s="413">
        <v>89.948999999999998</v>
      </c>
      <c r="I116" s="413">
        <v>93.313000000000002</v>
      </c>
      <c r="J116" s="413">
        <v>93.83</v>
      </c>
      <c r="K116" s="41"/>
      <c r="L116" s="42"/>
      <c r="M116" s="43"/>
      <c r="N116" s="42"/>
    </row>
    <row r="117" spans="1:14" s="106" customFormat="1" ht="16.5" customHeight="1" thickTop="1">
      <c r="B117" s="427">
        <f t="shared" si="6"/>
        <v>97</v>
      </c>
      <c r="C117" s="449" t="s">
        <v>157</v>
      </c>
      <c r="D117" s="450" t="s">
        <v>34</v>
      </c>
      <c r="E117" s="457">
        <v>42741</v>
      </c>
      <c r="F117" s="330" t="s">
        <v>158</v>
      </c>
      <c r="G117" s="452" t="s">
        <v>158</v>
      </c>
      <c r="H117" s="413">
        <v>10.141</v>
      </c>
      <c r="I117" s="413">
        <v>10.103999999999999</v>
      </c>
      <c r="J117" s="413">
        <v>10.132</v>
      </c>
      <c r="K117" s="453"/>
      <c r="L117" s="454"/>
      <c r="M117" s="455"/>
      <c r="N117" s="456"/>
    </row>
    <row r="118" spans="1:14" ht="16.5" customHeight="1" thickBot="1">
      <c r="B118" s="427">
        <f t="shared" si="6"/>
        <v>98</v>
      </c>
      <c r="C118" s="458" t="s">
        <v>159</v>
      </c>
      <c r="D118" s="344" t="s">
        <v>26</v>
      </c>
      <c r="E118" s="225">
        <v>43087</v>
      </c>
      <c r="F118" s="459">
        <v>44231</v>
      </c>
      <c r="G118" s="460">
        <v>1.4510000000000001</v>
      </c>
      <c r="H118" s="413">
        <v>96.667000000000002</v>
      </c>
      <c r="I118" s="413">
        <v>99.084999999999994</v>
      </c>
      <c r="J118" s="413">
        <v>99.888000000000005</v>
      </c>
      <c r="K118" s="461"/>
      <c r="L118" s="462"/>
      <c r="M118" s="463"/>
      <c r="N118" s="462"/>
    </row>
    <row r="119" spans="1:14" ht="16.5" customHeight="1" thickBot="1">
      <c r="B119" s="464">
        <f t="shared" si="6"/>
        <v>99</v>
      </c>
      <c r="C119" s="465" t="s">
        <v>160</v>
      </c>
      <c r="D119" s="285" t="s">
        <v>12</v>
      </c>
      <c r="E119" s="367">
        <v>39097</v>
      </c>
      <c r="F119" s="466">
        <v>43942</v>
      </c>
      <c r="G119" s="467">
        <v>3.51</v>
      </c>
      <c r="H119" s="468">
        <v>140.96799999999999</v>
      </c>
      <c r="I119" s="468">
        <v>148.03100000000001</v>
      </c>
      <c r="J119" s="468">
        <v>148.72</v>
      </c>
      <c r="K119" s="469"/>
      <c r="L119" s="462"/>
      <c r="M119" s="463"/>
      <c r="N119" s="462"/>
    </row>
    <row r="120" spans="1:14" ht="13.5" customHeight="1" thickTop="1" thickBot="1">
      <c r="B120" s="470" t="s">
        <v>161</v>
      </c>
      <c r="C120" s="93"/>
      <c r="D120" s="93"/>
      <c r="E120" s="93"/>
      <c r="F120" s="93"/>
      <c r="G120" s="93"/>
      <c r="H120" s="93"/>
      <c r="I120" s="93"/>
      <c r="J120" s="228"/>
      <c r="K120" s="471"/>
      <c r="M120" s="229"/>
    </row>
    <row r="121" spans="1:14" ht="16.5" customHeight="1" thickTop="1" thickBot="1">
      <c r="B121" s="472">
        <f>+B119+1</f>
        <v>100</v>
      </c>
      <c r="C121" s="473" t="s">
        <v>162</v>
      </c>
      <c r="D121" s="474" t="s">
        <v>24</v>
      </c>
      <c r="E121" s="475">
        <v>40630</v>
      </c>
      <c r="F121" s="475">
        <v>43980</v>
      </c>
      <c r="G121" s="460">
        <v>1.325</v>
      </c>
      <c r="H121" s="150">
        <v>98.185000000000002</v>
      </c>
      <c r="I121" s="476">
        <v>104.515</v>
      </c>
      <c r="J121" s="476">
        <v>104.526</v>
      </c>
      <c r="K121" s="257" t="s">
        <v>84</v>
      </c>
      <c r="M121" s="237">
        <f>+(J121-I121)/I121</f>
        <v>1.0524805051902292E-4</v>
      </c>
    </row>
    <row r="122" spans="1:14" s="9" customFormat="1" ht="16.5" customHeight="1" thickTop="1" thickBot="1">
      <c r="A122" s="11"/>
      <c r="B122" s="472">
        <f>B121+1</f>
        <v>101</v>
      </c>
      <c r="C122" s="477" t="s">
        <v>163</v>
      </c>
      <c r="D122" s="478" t="s">
        <v>164</v>
      </c>
      <c r="E122" s="479">
        <v>40543</v>
      </c>
      <c r="F122" s="475">
        <v>43980</v>
      </c>
      <c r="G122" s="480">
        <v>0.69499999999999995</v>
      </c>
      <c r="H122" s="443">
        <v>115.85599999999999</v>
      </c>
      <c r="I122" s="443">
        <v>117.941</v>
      </c>
      <c r="J122" s="443">
        <v>118.63</v>
      </c>
      <c r="K122" s="236" t="s">
        <v>73</v>
      </c>
      <c r="M122" s="237" t="e">
        <f>+(#REF!-I122)/I122</f>
        <v>#REF!</v>
      </c>
    </row>
    <row r="123" spans="1:14" s="9" customFormat="1" ht="16.5" customHeight="1" thickTop="1" thickBot="1">
      <c r="A123" s="11"/>
      <c r="B123" s="472">
        <f t="shared" ref="B123:B137" si="7">B122+1</f>
        <v>102</v>
      </c>
      <c r="C123" s="436" t="s">
        <v>165</v>
      </c>
      <c r="D123" s="481" t="s">
        <v>164</v>
      </c>
      <c r="E123" s="447">
        <v>40543</v>
      </c>
      <c r="F123" s="475">
        <v>43245</v>
      </c>
      <c r="G123" s="482">
        <v>0.83299999999999996</v>
      </c>
      <c r="H123" s="443">
        <v>116.654</v>
      </c>
      <c r="I123" s="443">
        <v>119.56699999999999</v>
      </c>
      <c r="J123" s="443">
        <v>120.407</v>
      </c>
      <c r="K123" s="236" t="s">
        <v>73</v>
      </c>
      <c r="M123" s="237">
        <f t="shared" ref="M123:M128" si="8">+(J123-I123)/I123</f>
        <v>7.0253498038756806E-3</v>
      </c>
    </row>
    <row r="124" spans="1:14" s="9" customFormat="1" ht="17.25" customHeight="1" thickTop="1" thickBot="1">
      <c r="A124" s="11"/>
      <c r="B124" s="472">
        <f t="shared" si="7"/>
        <v>103</v>
      </c>
      <c r="C124" s="483" t="s">
        <v>166</v>
      </c>
      <c r="D124" s="429" t="s">
        <v>20</v>
      </c>
      <c r="E124" s="447">
        <v>38671</v>
      </c>
      <c r="F124" s="475">
        <v>43969</v>
      </c>
      <c r="G124" s="480">
        <v>4.0919999999999996</v>
      </c>
      <c r="H124" s="484">
        <v>189.9</v>
      </c>
      <c r="I124" s="484">
        <v>196.881</v>
      </c>
      <c r="J124" s="484">
        <v>197.5</v>
      </c>
      <c r="K124" s="243" t="s">
        <v>75</v>
      </c>
      <c r="M124" s="237">
        <f t="shared" si="8"/>
        <v>3.1440311660343037E-3</v>
      </c>
    </row>
    <row r="125" spans="1:14" s="9" customFormat="1" ht="16.5" customHeight="1" thickTop="1" thickBot="1">
      <c r="A125" s="11"/>
      <c r="B125" s="472">
        <f t="shared" si="7"/>
        <v>104</v>
      </c>
      <c r="C125" s="483" t="s">
        <v>167</v>
      </c>
      <c r="D125" s="429" t="s">
        <v>20</v>
      </c>
      <c r="E125" s="447">
        <v>38671</v>
      </c>
      <c r="F125" s="475">
        <v>43969</v>
      </c>
      <c r="G125" s="485">
        <v>3.5430000000000001</v>
      </c>
      <c r="H125" s="242">
        <v>174.32</v>
      </c>
      <c r="I125" s="486">
        <v>180.67500000000001</v>
      </c>
      <c r="J125" s="486">
        <v>181.173</v>
      </c>
      <c r="K125" s="151" t="s">
        <v>75</v>
      </c>
      <c r="L125" s="42"/>
      <c r="M125" s="43">
        <f t="shared" si="8"/>
        <v>2.7563304275632513E-3</v>
      </c>
      <c r="N125" s="42"/>
    </row>
    <row r="126" spans="1:14" s="9" customFormat="1" ht="16.5" customHeight="1" thickTop="1" thickBot="1">
      <c r="A126" s="11"/>
      <c r="B126" s="472">
        <f t="shared" si="7"/>
        <v>105</v>
      </c>
      <c r="C126" s="428" t="s">
        <v>168</v>
      </c>
      <c r="D126" s="429" t="s">
        <v>20</v>
      </c>
      <c r="E126" s="447">
        <v>38671</v>
      </c>
      <c r="F126" s="475">
        <v>43969</v>
      </c>
      <c r="G126" s="485">
        <v>4.3760000000000003</v>
      </c>
      <c r="H126" s="242">
        <v>166.989</v>
      </c>
      <c r="I126" s="486">
        <v>170.767</v>
      </c>
      <c r="J126" s="486">
        <v>171.41499999999999</v>
      </c>
      <c r="K126" s="151" t="s">
        <v>75</v>
      </c>
      <c r="L126" s="42"/>
      <c r="M126" s="43">
        <f t="shared" si="8"/>
        <v>3.7946441642705917E-3</v>
      </c>
      <c r="N126" s="42"/>
    </row>
    <row r="127" spans="1:14" s="9" customFormat="1" ht="16.5" customHeight="1" thickTop="1" thickBot="1">
      <c r="A127" s="11"/>
      <c r="B127" s="472">
        <f t="shared" si="7"/>
        <v>106</v>
      </c>
      <c r="C127" s="436" t="s">
        <v>169</v>
      </c>
      <c r="D127" s="429" t="s">
        <v>20</v>
      </c>
      <c r="E127" s="447">
        <v>40014</v>
      </c>
      <c r="F127" s="475">
        <v>43969</v>
      </c>
      <c r="G127" s="487">
        <v>0.21299999999999999</v>
      </c>
      <c r="H127" s="242">
        <v>23.32</v>
      </c>
      <c r="I127" s="486">
        <v>23.443000000000001</v>
      </c>
      <c r="J127" s="486">
        <v>23.542999999999999</v>
      </c>
      <c r="K127" s="243" t="s">
        <v>75</v>
      </c>
      <c r="M127" s="237">
        <f t="shared" si="8"/>
        <v>4.2656656571257029E-3</v>
      </c>
    </row>
    <row r="128" spans="1:14" s="9" customFormat="1" ht="16.5" customHeight="1" thickTop="1" thickBot="1">
      <c r="A128" s="11"/>
      <c r="B128" s="472">
        <f t="shared" si="7"/>
        <v>107</v>
      </c>
      <c r="C128" s="436" t="s">
        <v>170</v>
      </c>
      <c r="D128" s="429" t="s">
        <v>20</v>
      </c>
      <c r="E128" s="447">
        <v>40455</v>
      </c>
      <c r="F128" s="488" t="s">
        <v>171</v>
      </c>
      <c r="G128" s="487" t="s">
        <v>171</v>
      </c>
      <c r="H128" s="242">
        <v>140.70099999999999</v>
      </c>
      <c r="I128" s="486">
        <v>134.249</v>
      </c>
      <c r="J128" s="486">
        <v>135.64099999999999</v>
      </c>
      <c r="K128" s="243" t="s">
        <v>75</v>
      </c>
      <c r="M128" s="237">
        <f t="shared" si="8"/>
        <v>1.0368792318750947E-2</v>
      </c>
    </row>
    <row r="129" spans="1:14" s="9" customFormat="1" ht="16.5" customHeight="1" thickTop="1" thickBot="1">
      <c r="A129" s="11"/>
      <c r="B129" s="472">
        <f t="shared" si="7"/>
        <v>108</v>
      </c>
      <c r="C129" s="436" t="s">
        <v>172</v>
      </c>
      <c r="D129" s="429" t="s">
        <v>173</v>
      </c>
      <c r="E129" s="447">
        <v>40240</v>
      </c>
      <c r="F129" s="341">
        <v>43978</v>
      </c>
      <c r="G129" s="487">
        <v>0.58299999999999996</v>
      </c>
      <c r="H129" s="489">
        <v>153.93299999999999</v>
      </c>
      <c r="I129" s="489">
        <v>156.76599999999999</v>
      </c>
      <c r="J129" s="489">
        <v>156.173</v>
      </c>
      <c r="K129" s="257" t="s">
        <v>84</v>
      </c>
      <c r="M129" s="237" t="e">
        <f>+(I129-#REF!)/#REF!</f>
        <v>#REF!</v>
      </c>
    </row>
    <row r="130" spans="1:14" s="9" customFormat="1" ht="16.5" customHeight="1" thickTop="1" thickBot="1">
      <c r="A130" s="11"/>
      <c r="B130" s="472">
        <f t="shared" si="7"/>
        <v>109</v>
      </c>
      <c r="C130" s="449" t="s">
        <v>174</v>
      </c>
      <c r="D130" s="450" t="s">
        <v>38</v>
      </c>
      <c r="E130" s="490">
        <v>40147</v>
      </c>
      <c r="F130" s="488">
        <v>43613</v>
      </c>
      <c r="G130" s="485">
        <v>80.346000000000004</v>
      </c>
      <c r="H130" s="491" t="s">
        <v>60</v>
      </c>
      <c r="I130" s="491" t="s">
        <v>60</v>
      </c>
      <c r="J130" s="491" t="s">
        <v>60</v>
      </c>
      <c r="K130" s="492" t="s">
        <v>75</v>
      </c>
      <c r="L130" s="493"/>
      <c r="M130" s="494" t="e">
        <f t="shared" ref="M130:M136" si="9">+(J130-I130)/I130</f>
        <v>#VALUE!</v>
      </c>
      <c r="N130" s="493"/>
    </row>
    <row r="131" spans="1:14" s="9" customFormat="1" ht="16.5" customHeight="1" thickTop="1">
      <c r="A131" s="11"/>
      <c r="B131" s="472">
        <f t="shared" si="7"/>
        <v>110</v>
      </c>
      <c r="C131" s="495" t="s">
        <v>175</v>
      </c>
      <c r="D131" s="359" t="s">
        <v>10</v>
      </c>
      <c r="E131" s="451">
        <v>42352</v>
      </c>
      <c r="F131" s="475">
        <v>43980</v>
      </c>
      <c r="G131" s="496">
        <v>202.36799999999999</v>
      </c>
      <c r="H131" s="242">
        <v>5414.1970000000001</v>
      </c>
      <c r="I131" s="242">
        <v>5404.1710000000003</v>
      </c>
      <c r="J131" s="242">
        <v>5423.0240000000003</v>
      </c>
      <c r="K131" s="243"/>
      <c r="M131" s="259">
        <f t="shared" si="9"/>
        <v>3.488601674521414E-3</v>
      </c>
    </row>
    <row r="132" spans="1:14" s="9" customFormat="1" ht="18" customHeight="1">
      <c r="A132" s="11"/>
      <c r="B132" s="472">
        <f t="shared" si="7"/>
        <v>111</v>
      </c>
      <c r="C132" s="497" t="s">
        <v>176</v>
      </c>
      <c r="D132" s="498" t="s">
        <v>34</v>
      </c>
      <c r="E132" s="499">
        <v>42580</v>
      </c>
      <c r="F132" s="500">
        <v>43979</v>
      </c>
      <c r="G132" s="487">
        <v>99.012</v>
      </c>
      <c r="H132" s="216">
        <v>5461.1639999999998</v>
      </c>
      <c r="I132" s="476">
        <v>5584.759</v>
      </c>
      <c r="J132" s="476">
        <v>5619.2690000000002</v>
      </c>
      <c r="K132" s="501"/>
      <c r="L132" s="502"/>
      <c r="M132" s="503">
        <f t="shared" si="9"/>
        <v>6.1793176751226359E-3</v>
      </c>
      <c r="N132" s="502"/>
    </row>
    <row r="133" spans="1:14" s="9" customFormat="1" ht="16.5" customHeight="1">
      <c r="A133" s="11"/>
      <c r="B133" s="472">
        <f t="shared" si="7"/>
        <v>112</v>
      </c>
      <c r="C133" s="504" t="s">
        <v>177</v>
      </c>
      <c r="D133" s="474" t="s">
        <v>24</v>
      </c>
      <c r="E133" s="505">
        <v>42920</v>
      </c>
      <c r="F133" s="360">
        <v>43980</v>
      </c>
      <c r="G133" s="460">
        <v>3.2690000000000001</v>
      </c>
      <c r="H133" s="242">
        <v>85.641000000000005</v>
      </c>
      <c r="I133" s="486">
        <v>89.290999999999997</v>
      </c>
      <c r="J133" s="486">
        <v>89.186000000000007</v>
      </c>
      <c r="K133" s="506"/>
      <c r="L133" s="507"/>
      <c r="M133" s="508">
        <f t="shared" si="9"/>
        <v>-1.1759303849210982E-3</v>
      </c>
      <c r="N133" s="507"/>
    </row>
    <row r="134" spans="1:14" s="9" customFormat="1" ht="16.5" customHeight="1">
      <c r="A134" s="11"/>
      <c r="B134" s="472">
        <f t="shared" si="7"/>
        <v>113</v>
      </c>
      <c r="C134" s="504" t="s">
        <v>178</v>
      </c>
      <c r="D134" s="359" t="s">
        <v>10</v>
      </c>
      <c r="E134" s="509">
        <v>43416</v>
      </c>
      <c r="F134" s="475">
        <v>43980</v>
      </c>
      <c r="G134" s="460">
        <v>246.76900000000001</v>
      </c>
      <c r="H134" s="484">
        <v>4570.3959999999997</v>
      </c>
      <c r="I134" s="510">
        <v>4585.8450000000003</v>
      </c>
      <c r="J134" s="510">
        <v>4616.8770000000004</v>
      </c>
      <c r="K134" s="511"/>
      <c r="L134" s="512"/>
      <c r="M134" s="513">
        <f t="shared" si="9"/>
        <v>6.7669099151846934E-3</v>
      </c>
      <c r="N134" s="512"/>
    </row>
    <row r="135" spans="1:14" s="9" customFormat="1" ht="16.5" customHeight="1">
      <c r="A135" s="11"/>
      <c r="B135" s="472">
        <f t="shared" si="7"/>
        <v>114</v>
      </c>
      <c r="C135" s="495" t="s">
        <v>179</v>
      </c>
      <c r="D135" s="359" t="s">
        <v>120</v>
      </c>
      <c r="E135" s="505">
        <v>43507</v>
      </c>
      <c r="F135" s="341">
        <v>44308</v>
      </c>
      <c r="G135" s="460">
        <v>0.22700000000000001</v>
      </c>
      <c r="H135" s="242">
        <v>10.224</v>
      </c>
      <c r="I135" s="486">
        <v>10.255000000000001</v>
      </c>
      <c r="J135" s="486">
        <v>10.315</v>
      </c>
      <c r="K135" s="506"/>
      <c r="L135" s="507"/>
      <c r="M135" s="508">
        <f t="shared" si="9"/>
        <v>5.850804485616647E-3</v>
      </c>
      <c r="N135" s="507"/>
    </row>
    <row r="136" spans="1:14" s="9" customFormat="1" ht="16.5" customHeight="1" thickBot="1">
      <c r="A136" s="11"/>
      <c r="B136" s="472">
        <f t="shared" si="7"/>
        <v>115</v>
      </c>
      <c r="C136" s="514" t="s">
        <v>180</v>
      </c>
      <c r="D136" s="478" t="s">
        <v>40</v>
      </c>
      <c r="E136" s="515">
        <v>39748</v>
      </c>
      <c r="F136" s="374">
        <v>43980</v>
      </c>
      <c r="G136" s="516">
        <v>9.2159999999999993</v>
      </c>
      <c r="H136" s="241">
        <v>165.46100000000001</v>
      </c>
      <c r="I136" s="486">
        <v>168.959</v>
      </c>
      <c r="J136" s="486">
        <v>169.88399999999999</v>
      </c>
      <c r="K136" s="506"/>
      <c r="L136" s="507"/>
      <c r="M136" s="508">
        <f t="shared" si="9"/>
        <v>5.4747009629554089E-3</v>
      </c>
      <c r="N136" s="507"/>
    </row>
    <row r="137" spans="1:14" s="9" customFormat="1" ht="16.5" customHeight="1" thickTop="1" thickBot="1">
      <c r="A137" s="11"/>
      <c r="B137" s="472">
        <f t="shared" si="7"/>
        <v>116</v>
      </c>
      <c r="C137" s="517" t="s">
        <v>181</v>
      </c>
      <c r="D137" s="518" t="s">
        <v>12</v>
      </c>
      <c r="E137" s="367">
        <v>42506</v>
      </c>
      <c r="F137" s="519">
        <v>43941</v>
      </c>
      <c r="G137" s="520">
        <v>293.48700000000002</v>
      </c>
      <c r="H137" s="521">
        <v>10549.752</v>
      </c>
      <c r="I137" s="522">
        <v>10941.383</v>
      </c>
      <c r="J137" s="522">
        <v>11014.985000000001</v>
      </c>
      <c r="K137" s="243" t="s">
        <v>75</v>
      </c>
      <c r="M137" s="237" t="e">
        <f>+(#REF!-#REF!)/#REF!</f>
        <v>#REF!</v>
      </c>
    </row>
    <row r="138" spans="1:14" s="9" customFormat="1" ht="13.5" customHeight="1" thickTop="1" thickBot="1">
      <c r="A138" s="11"/>
      <c r="B138" s="523" t="s">
        <v>182</v>
      </c>
      <c r="C138" s="524"/>
      <c r="D138" s="524"/>
      <c r="E138" s="524"/>
      <c r="F138" s="524"/>
      <c r="G138" s="524"/>
      <c r="H138" s="524"/>
      <c r="I138" s="524"/>
      <c r="J138" s="525"/>
      <c r="K138" s="8"/>
      <c r="L138" s="179"/>
      <c r="M138" s="229"/>
      <c r="N138" s="179"/>
    </row>
    <row r="139" spans="1:14" s="9" customFormat="1" ht="16.5" customHeight="1" thickBot="1">
      <c r="A139" s="11"/>
      <c r="B139" s="526">
        <v>117</v>
      </c>
      <c r="C139" s="527" t="s">
        <v>183</v>
      </c>
      <c r="D139" s="528" t="s">
        <v>16</v>
      </c>
      <c r="E139" s="529">
        <v>42024</v>
      </c>
      <c r="F139" s="530">
        <v>43980</v>
      </c>
      <c r="G139" s="531">
        <v>4.702</v>
      </c>
      <c r="H139" s="532">
        <v>137.34700000000001</v>
      </c>
      <c r="I139" s="532">
        <v>127.93</v>
      </c>
      <c r="J139" s="532">
        <v>128.26300000000001</v>
      </c>
      <c r="K139" s="533"/>
      <c r="L139" s="534"/>
      <c r="M139" s="535"/>
      <c r="N139" s="534"/>
    </row>
    <row r="140" spans="1:14" s="9" customFormat="1" ht="16.5" customHeight="1" thickTop="1">
      <c r="A140" s="11"/>
      <c r="B140" s="536"/>
      <c r="D140" s="537"/>
      <c r="E140" s="538"/>
      <c r="F140" s="539"/>
      <c r="G140" s="538"/>
      <c r="H140" s="539"/>
      <c r="I140" s="540"/>
      <c r="J140" s="541"/>
      <c r="M140" s="229"/>
    </row>
    <row r="141" spans="1:14" s="542" customFormat="1" ht="19.5" customHeight="1">
      <c r="B141" s="536" t="s">
        <v>184</v>
      </c>
      <c r="C141" s="9"/>
      <c r="D141" s="537"/>
      <c r="E141" s="538"/>
      <c r="F141" s="539"/>
      <c r="G141" s="538"/>
      <c r="H141" s="539"/>
      <c r="I141" s="540"/>
      <c r="J141" s="541"/>
      <c r="M141" s="543"/>
    </row>
    <row r="142" spans="1:14" s="542" customFormat="1" ht="19.5" customHeight="1">
      <c r="B142" s="544" t="s">
        <v>185</v>
      </c>
      <c r="C142" s="537"/>
      <c r="D142" s="537"/>
      <c r="E142" s="538"/>
      <c r="F142" s="539"/>
      <c r="G142" s="538"/>
      <c r="H142" s="539"/>
      <c r="I142" s="540"/>
      <c r="J142" s="541"/>
      <c r="M142" s="543"/>
    </row>
    <row r="143" spans="1:14" s="542" customFormat="1" ht="15.75" customHeight="1">
      <c r="B143" s="536" t="s">
        <v>186</v>
      </c>
      <c r="C143" s="537"/>
      <c r="D143" s="537"/>
      <c r="E143" s="538"/>
      <c r="F143" s="538"/>
      <c r="G143" s="538"/>
      <c r="H143" s="539"/>
      <c r="I143" s="539"/>
      <c r="J143" s="541"/>
      <c r="M143" s="543"/>
    </row>
    <row r="144" spans="1:14" s="542" customFormat="1" ht="15.75" customHeight="1">
      <c r="B144" s="536" t="s">
        <v>187</v>
      </c>
      <c r="C144" s="537"/>
      <c r="D144" s="537" t="s">
        <v>98</v>
      </c>
      <c r="E144" s="538"/>
      <c r="F144" s="538"/>
      <c r="G144" s="538"/>
      <c r="H144" s="539"/>
      <c r="I144" s="539"/>
      <c r="J144" s="541" t="s">
        <v>98</v>
      </c>
      <c r="M144" s="543"/>
    </row>
    <row r="145" spans="2:13" s="542" customFormat="1" ht="29.25" customHeight="1">
      <c r="B145" s="545" t="s">
        <v>188</v>
      </c>
      <c r="C145" s="546"/>
      <c r="D145" s="537"/>
      <c r="E145" s="538"/>
      <c r="F145" s="538"/>
      <c r="G145" s="538"/>
      <c r="H145" s="539" t="s">
        <v>98</v>
      </c>
      <c r="I145" s="539"/>
      <c r="J145" s="541"/>
      <c r="M145" s="543"/>
    </row>
    <row r="146" spans="2:13" s="542" customFormat="1" ht="15.75" customHeight="1">
      <c r="B146" s="547" t="s">
        <v>189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2:13" s="542" customFormat="1" ht="15.75" customHeight="1">
      <c r="D147" s="537" t="s">
        <v>98</v>
      </c>
      <c r="E147" s="538"/>
      <c r="F147" s="538"/>
      <c r="G147" s="538"/>
      <c r="H147" s="539"/>
      <c r="I147" s="539"/>
      <c r="J147" s="541"/>
      <c r="M147" s="543"/>
    </row>
    <row r="148" spans="2:13" s="542" customFormat="1" ht="15.75" customHeight="1">
      <c r="B148" s="544"/>
      <c r="C148" s="537"/>
      <c r="D148" s="537" t="s">
        <v>98</v>
      </c>
      <c r="E148" s="538"/>
      <c r="F148" s="538"/>
      <c r="G148" s="538"/>
      <c r="H148" s="539"/>
      <c r="I148" s="539"/>
      <c r="J148" s="541"/>
      <c r="M148" s="543"/>
    </row>
    <row r="149" spans="2:13" s="542" customFormat="1" ht="15.75" customHeight="1">
      <c r="B149" s="544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2:13" s="542" customFormat="1" ht="15.75" customHeight="1">
      <c r="B150" s="544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2:13" s="542" customFormat="1" ht="15.75" customHeight="1">
      <c r="B151" s="544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2:13" s="542" customFormat="1" ht="15" customHeight="1">
      <c r="B152" s="544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2:13" s="542" customFormat="1" ht="15.75" customHeight="1">
      <c r="B153" s="544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2:13" s="542" customFormat="1" ht="15.75" customHeight="1">
      <c r="B154" s="544"/>
      <c r="C154" s="537"/>
      <c r="D154" s="537"/>
      <c r="E154" s="538"/>
      <c r="F154" s="538"/>
      <c r="G154" s="538"/>
      <c r="H154" s="539"/>
      <c r="I154" s="539"/>
      <c r="J154" s="541" t="s">
        <v>98</v>
      </c>
      <c r="M154" s="543"/>
    </row>
    <row r="155" spans="2:13" s="542" customFormat="1" ht="15.75" customHeight="1">
      <c r="B155" s="544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2:13" s="542" customFormat="1" ht="15.75" customHeight="1">
      <c r="B156" s="544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2:13" s="542" customFormat="1" ht="15.75" customHeight="1">
      <c r="B157" s="544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2:13" s="542" customFormat="1" ht="15.75" customHeight="1">
      <c r="B158" s="544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2:13" s="542" customFormat="1" ht="15.75" customHeight="1">
      <c r="B159" s="544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2:13" s="542" customFormat="1" ht="15.75" customHeight="1">
      <c r="B160" s="544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44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44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44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44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44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44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44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44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44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44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44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44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44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44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44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44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44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44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44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44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44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44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44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44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44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44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44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44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44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44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44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44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44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44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44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44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44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44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44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44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44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44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44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44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44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44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44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44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44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44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44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44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44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44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44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44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44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44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44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44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44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44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44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44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44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44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44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44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44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44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44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44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44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44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44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44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44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44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44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44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44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44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44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44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44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44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44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44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44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44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44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44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44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44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44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44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44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44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44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44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44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44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44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44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44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44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44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44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44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44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44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44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44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44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44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44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44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44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44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44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44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44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44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44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44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44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44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44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44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44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44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44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44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44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44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44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44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44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44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44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44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44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44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44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44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44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44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44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44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44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44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44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44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44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44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44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44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44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44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44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44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44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44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44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44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44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44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44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44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44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44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44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44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44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44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44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44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44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44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44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44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44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44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44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44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44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44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44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44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44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44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44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44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44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44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44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44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44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44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44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44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44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44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44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44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44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44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44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44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44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44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44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44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44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44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44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44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44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44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44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44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44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44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44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44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44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44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44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44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44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44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44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44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44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44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44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44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44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44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44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44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44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44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44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44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44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44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44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44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44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44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44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44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44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44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44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44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44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44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44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44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44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44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44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44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44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44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44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44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44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44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44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44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44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44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44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44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44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44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44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44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44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44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44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44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44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44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44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44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44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44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44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44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44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44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44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44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44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44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44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44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44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44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44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44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44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44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44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44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44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44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44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44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44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44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44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44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44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44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44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44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44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44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44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44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44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44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44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44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44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44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44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44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44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44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44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44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44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44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44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44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195" customFormat="1" ht="15.75" customHeight="1">
      <c r="A502" s="11"/>
      <c r="B502" s="544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195" customFormat="1" ht="15.75" customHeight="1">
      <c r="A503" s="11"/>
      <c r="B503" s="544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195" customFormat="1" ht="15.75" customHeight="1">
      <c r="A504" s="11"/>
      <c r="B504" s="544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195" customFormat="1" ht="15.75" customHeight="1">
      <c r="A505" s="11"/>
      <c r="B505" s="544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195" customFormat="1" ht="15.75" customHeight="1">
      <c r="A506" s="11"/>
      <c r="B506" s="544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195" customFormat="1" ht="15.75" customHeight="1">
      <c r="A507" s="11"/>
      <c r="B507" s="544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195" customFormat="1" ht="15.75" customHeight="1">
      <c r="A508" s="11"/>
      <c r="B508" s="536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195" customFormat="1" ht="15.75" customHeight="1">
      <c r="A509" s="11"/>
      <c r="B509" s="536"/>
      <c r="C509" s="9"/>
      <c r="D509" s="9"/>
      <c r="E509" s="9"/>
      <c r="F509" s="9"/>
      <c r="G509" s="9"/>
      <c r="H509" s="507"/>
      <c r="I509" s="507"/>
      <c r="J509" s="548"/>
      <c r="K509" s="9"/>
      <c r="L509" s="9"/>
      <c r="M509" s="10"/>
      <c r="N509" s="9"/>
    </row>
    <row r="510" spans="1:14" s="195" customFormat="1" ht="15.75" customHeight="1">
      <c r="A510" s="11"/>
      <c r="B510" s="536"/>
      <c r="C510" s="9"/>
      <c r="D510" s="9"/>
      <c r="E510" s="9"/>
      <c r="F510" s="9"/>
      <c r="G510" s="9"/>
      <c r="H510" s="507"/>
      <c r="I510" s="507"/>
      <c r="J510" s="548"/>
      <c r="K510" s="9"/>
      <c r="L510" s="9"/>
      <c r="M510" s="10"/>
      <c r="N510" s="9"/>
    </row>
    <row r="511" spans="1:14" s="195" customFormat="1" ht="15.75" customHeight="1">
      <c r="A511" s="11"/>
      <c r="B511" s="536"/>
      <c r="C511" s="9"/>
      <c r="D511" s="9"/>
      <c r="E511" s="9"/>
      <c r="F511" s="9"/>
      <c r="G511" s="9"/>
      <c r="H511" s="507"/>
      <c r="I511" s="507"/>
      <c r="J511" s="548"/>
      <c r="K511" s="9"/>
      <c r="L511" s="9"/>
      <c r="M511" s="10"/>
      <c r="N511" s="9"/>
    </row>
    <row r="512" spans="1:14" s="195" customFormat="1" ht="15.75" customHeight="1">
      <c r="A512" s="11"/>
      <c r="B512" s="536"/>
      <c r="C512" s="9"/>
      <c r="D512" s="9"/>
      <c r="E512" s="9"/>
      <c r="F512" s="9"/>
      <c r="G512" s="9"/>
      <c r="H512" s="507"/>
      <c r="I512" s="507"/>
      <c r="J512" s="548"/>
      <c r="K512" s="9"/>
      <c r="L512" s="9"/>
      <c r="M512" s="10"/>
      <c r="N512" s="9"/>
    </row>
    <row r="513" spans="1:14" s="195" customFormat="1" ht="15.75" customHeight="1">
      <c r="A513" s="11"/>
      <c r="B513" s="536"/>
      <c r="C513" s="9"/>
      <c r="D513" s="9"/>
      <c r="E513" s="9"/>
      <c r="F513" s="9"/>
      <c r="G513" s="9"/>
      <c r="H513" s="507"/>
      <c r="I513" s="507"/>
      <c r="J513" s="548"/>
      <c r="K513" s="9"/>
      <c r="L513" s="9"/>
      <c r="M513" s="10"/>
      <c r="N513" s="9"/>
    </row>
    <row r="514" spans="1:14" s="195" customFormat="1" ht="15.75" customHeight="1">
      <c r="A514" s="11"/>
      <c r="B514" s="536"/>
      <c r="C514" s="9"/>
      <c r="D514" s="9"/>
      <c r="E514" s="9"/>
      <c r="F514" s="9"/>
      <c r="G514" s="9"/>
      <c r="H514" s="507"/>
      <c r="I514" s="507"/>
      <c r="J514" s="548"/>
      <c r="K514" s="9"/>
      <c r="L514" s="9"/>
      <c r="M514" s="10"/>
      <c r="N514" s="9"/>
    </row>
    <row r="515" spans="1:14" s="195" customFormat="1" ht="15.75" customHeight="1">
      <c r="A515" s="11"/>
      <c r="B515" s="536"/>
      <c r="C515" s="9"/>
      <c r="D515" s="9"/>
      <c r="E515" s="9"/>
      <c r="F515" s="9"/>
      <c r="G515" s="9"/>
      <c r="H515" s="507"/>
      <c r="I515" s="507"/>
      <c r="J515" s="548"/>
      <c r="K515" s="9"/>
      <c r="L515" s="9"/>
      <c r="M515" s="10"/>
      <c r="N515" s="9"/>
    </row>
    <row r="516" spans="1:14" s="195" customFormat="1" ht="15.75" customHeight="1">
      <c r="A516" s="11"/>
      <c r="B516" s="536"/>
      <c r="C516" s="9"/>
      <c r="D516" s="9"/>
      <c r="E516" s="9"/>
      <c r="F516" s="9"/>
      <c r="G516" s="9"/>
      <c r="H516" s="507"/>
      <c r="I516" s="507"/>
      <c r="J516" s="548"/>
      <c r="K516" s="9"/>
      <c r="L516" s="9"/>
      <c r="M516" s="10"/>
      <c r="N516" s="9"/>
    </row>
    <row r="517" spans="1:14" s="195" customFormat="1" ht="15.75" customHeight="1">
      <c r="A517" s="11"/>
      <c r="B517" s="536"/>
      <c r="C517" s="9"/>
      <c r="D517" s="9"/>
      <c r="E517" s="9"/>
      <c r="F517" s="9"/>
      <c r="G517" s="9"/>
      <c r="H517" s="507"/>
      <c r="I517" s="507"/>
      <c r="J517" s="548"/>
      <c r="K517" s="9"/>
      <c r="L517" s="9"/>
      <c r="M517" s="10"/>
      <c r="N517" s="9"/>
    </row>
    <row r="518" spans="1:14" s="195" customFormat="1" ht="15.75" customHeight="1">
      <c r="A518" s="11"/>
      <c r="B518" s="536"/>
      <c r="C518" s="9"/>
      <c r="D518" s="9"/>
      <c r="E518" s="9"/>
      <c r="F518" s="9"/>
      <c r="G518" s="9"/>
      <c r="H518" s="507"/>
      <c r="I518" s="507"/>
      <c r="J518" s="548"/>
      <c r="K518" s="9"/>
      <c r="L518" s="9"/>
      <c r="M518" s="10"/>
      <c r="N518" s="9"/>
    </row>
    <row r="519" spans="1:14" s="195" customFormat="1" ht="15.75" customHeight="1">
      <c r="A519" s="11"/>
      <c r="B519" s="536"/>
      <c r="C519" s="9"/>
      <c r="D519" s="9"/>
      <c r="E519" s="9"/>
      <c r="F519" s="9"/>
      <c r="G519" s="9"/>
      <c r="H519" s="507"/>
      <c r="I519" s="507"/>
      <c r="J519" s="548"/>
      <c r="K519" s="9"/>
      <c r="L519" s="9"/>
      <c r="M519" s="10"/>
      <c r="N519" s="9"/>
    </row>
    <row r="520" spans="1:14" s="195" customFormat="1" ht="15.75" customHeight="1">
      <c r="A520" s="11"/>
      <c r="B520" s="536"/>
      <c r="C520" s="9"/>
      <c r="D520" s="9"/>
      <c r="E520" s="9"/>
      <c r="F520" s="9"/>
      <c r="G520" s="9"/>
      <c r="H520" s="507"/>
      <c r="I520" s="507"/>
      <c r="J520" s="548"/>
      <c r="K520" s="9"/>
      <c r="L520" s="9"/>
      <c r="M520" s="10"/>
      <c r="N520" s="9"/>
    </row>
    <row r="521" spans="1:14" s="195" customFormat="1" ht="15.75" customHeight="1">
      <c r="A521" s="11"/>
      <c r="B521" s="536"/>
      <c r="C521" s="9"/>
      <c r="D521" s="9"/>
      <c r="E521" s="9"/>
      <c r="F521" s="9"/>
      <c r="G521" s="9"/>
      <c r="H521" s="507"/>
      <c r="I521" s="507"/>
      <c r="J521" s="548"/>
      <c r="K521" s="9"/>
      <c r="L521" s="9"/>
      <c r="M521" s="10"/>
      <c r="N521" s="9"/>
    </row>
    <row r="522" spans="1:14" s="195" customFormat="1" ht="15.75" customHeight="1">
      <c r="A522" s="11"/>
      <c r="B522" s="536"/>
      <c r="C522" s="9"/>
      <c r="D522" s="9"/>
      <c r="E522" s="9"/>
      <c r="F522" s="9"/>
      <c r="G522" s="9"/>
      <c r="H522" s="507"/>
      <c r="I522" s="507"/>
      <c r="J522" s="548"/>
      <c r="K522" s="9"/>
      <c r="L522" s="9"/>
      <c r="M522" s="10"/>
      <c r="N522" s="9"/>
    </row>
    <row r="523" spans="1:14" s="195" customFormat="1" ht="15.75" customHeight="1">
      <c r="A523" s="11"/>
      <c r="B523" s="536"/>
      <c r="C523" s="9"/>
      <c r="D523" s="9"/>
      <c r="E523" s="9"/>
      <c r="F523" s="9"/>
      <c r="G523" s="9"/>
      <c r="H523" s="507"/>
      <c r="I523" s="507"/>
      <c r="J523" s="548"/>
      <c r="K523" s="9"/>
      <c r="L523" s="9"/>
      <c r="M523" s="10"/>
      <c r="N523" s="9"/>
    </row>
    <row r="524" spans="1:14" s="195" customFormat="1" ht="15.75" customHeight="1">
      <c r="A524" s="11"/>
      <c r="B524" s="536"/>
      <c r="C524" s="9"/>
      <c r="D524" s="9"/>
      <c r="E524" s="9"/>
      <c r="F524" s="9"/>
      <c r="G524" s="9"/>
      <c r="H524" s="507"/>
      <c r="I524" s="507"/>
      <c r="J524" s="548"/>
      <c r="K524" s="9"/>
      <c r="L524" s="9"/>
      <c r="M524" s="10"/>
      <c r="N524" s="9"/>
    </row>
    <row r="525" spans="1:14" s="195" customFormat="1" ht="15.75" customHeight="1">
      <c r="A525" s="11"/>
      <c r="B525" s="536"/>
      <c r="C525" s="9"/>
      <c r="D525" s="9"/>
      <c r="E525" s="9"/>
      <c r="F525" s="9"/>
      <c r="G525" s="9"/>
      <c r="H525" s="507"/>
      <c r="I525" s="507"/>
      <c r="J525" s="548"/>
      <c r="K525" s="9"/>
      <c r="L525" s="9"/>
      <c r="M525" s="10"/>
      <c r="N525" s="9"/>
    </row>
    <row r="526" spans="1:14" s="195" customFormat="1" ht="15.75" customHeight="1">
      <c r="A526" s="11"/>
      <c r="B526" s="536"/>
      <c r="C526" s="9"/>
      <c r="D526" s="9"/>
      <c r="E526" s="9"/>
      <c r="F526" s="9"/>
      <c r="G526" s="9"/>
      <c r="H526" s="507"/>
      <c r="I526" s="507"/>
      <c r="J526" s="548"/>
      <c r="K526" s="9"/>
      <c r="L526" s="9"/>
      <c r="M526" s="10"/>
      <c r="N526" s="9"/>
    </row>
    <row r="527" spans="1:14" s="195" customFormat="1" ht="15.75" customHeight="1">
      <c r="A527" s="11"/>
      <c r="B527" s="536"/>
      <c r="C527" s="9"/>
      <c r="D527" s="9"/>
      <c r="E527" s="9"/>
      <c r="F527" s="9"/>
      <c r="G527" s="9"/>
      <c r="H527" s="507"/>
      <c r="I527" s="507"/>
      <c r="J527" s="548"/>
      <c r="K527" s="9"/>
      <c r="L527" s="9"/>
      <c r="M527" s="10"/>
      <c r="N527" s="9"/>
    </row>
    <row r="528" spans="1:14" s="195" customFormat="1" ht="15.75" customHeight="1">
      <c r="A528" s="11"/>
      <c r="B528" s="536"/>
      <c r="C528" s="9"/>
      <c r="D528" s="9"/>
      <c r="E528" s="9"/>
      <c r="F528" s="9"/>
      <c r="G528" s="9"/>
      <c r="H528" s="507"/>
      <c r="I528" s="507"/>
      <c r="J528" s="548"/>
      <c r="K528" s="9"/>
      <c r="L528" s="9"/>
      <c r="M528" s="10"/>
      <c r="N528" s="9"/>
    </row>
    <row r="529" spans="1:14" s="195" customFormat="1" ht="15.75" customHeight="1">
      <c r="A529" s="11"/>
      <c r="B529" s="536"/>
      <c r="C529" s="9"/>
      <c r="D529" s="9"/>
      <c r="E529" s="9"/>
      <c r="F529" s="9"/>
      <c r="G529" s="9"/>
      <c r="H529" s="507"/>
      <c r="I529" s="507"/>
      <c r="J529" s="548"/>
      <c r="K529" s="9"/>
      <c r="L529" s="9"/>
      <c r="M529" s="10"/>
      <c r="N529" s="9"/>
    </row>
    <row r="530" spans="1:14" s="195" customFormat="1" ht="15.75" customHeight="1">
      <c r="A530" s="11"/>
      <c r="B530" s="536"/>
      <c r="C530" s="9"/>
      <c r="D530" s="9"/>
      <c r="E530" s="9"/>
      <c r="F530" s="9"/>
      <c r="G530" s="9"/>
      <c r="H530" s="507"/>
      <c r="I530" s="507"/>
      <c r="J530" s="548"/>
      <c r="K530" s="9"/>
      <c r="L530" s="9"/>
      <c r="M530" s="10"/>
      <c r="N530" s="9"/>
    </row>
    <row r="531" spans="1:14" s="195" customFormat="1" ht="15.75" customHeight="1">
      <c r="A531" s="11"/>
      <c r="B531" s="536"/>
      <c r="C531" s="9"/>
      <c r="D531" s="9"/>
      <c r="E531" s="9"/>
      <c r="F531" s="9"/>
      <c r="G531" s="9"/>
      <c r="H531" s="507"/>
      <c r="I531" s="507"/>
      <c r="J531" s="548"/>
      <c r="K531" s="9"/>
      <c r="L531" s="9"/>
      <c r="M531" s="10"/>
      <c r="N531" s="9"/>
    </row>
    <row r="532" spans="1:14" s="195" customFormat="1" ht="15.75" customHeight="1">
      <c r="A532" s="11"/>
      <c r="B532" s="536"/>
      <c r="C532" s="9"/>
      <c r="D532" s="9"/>
      <c r="E532" s="9"/>
      <c r="F532" s="9"/>
      <c r="G532" s="9"/>
      <c r="H532" s="507"/>
      <c r="I532" s="507"/>
      <c r="J532" s="548"/>
      <c r="K532" s="9"/>
      <c r="L532" s="9"/>
      <c r="M532" s="10"/>
      <c r="N532" s="9"/>
    </row>
    <row r="533" spans="1:14" s="195" customFormat="1" ht="15.75" customHeight="1">
      <c r="A533" s="11"/>
      <c r="B533" s="536"/>
      <c r="C533" s="9"/>
      <c r="D533" s="9"/>
      <c r="E533" s="9"/>
      <c r="F533" s="9"/>
      <c r="G533" s="9"/>
      <c r="H533" s="507"/>
      <c r="I533" s="507"/>
      <c r="J533" s="548"/>
      <c r="K533" s="9"/>
      <c r="L533" s="9"/>
      <c r="M533" s="10"/>
      <c r="N533" s="9"/>
    </row>
    <row r="534" spans="1:14" s="195" customFormat="1" ht="15.75" customHeight="1">
      <c r="A534" s="11"/>
      <c r="B534" s="536"/>
      <c r="C534" s="9"/>
      <c r="D534" s="9"/>
      <c r="E534" s="9"/>
      <c r="F534" s="9"/>
      <c r="G534" s="9"/>
      <c r="H534" s="507"/>
      <c r="I534" s="507"/>
      <c r="J534" s="548"/>
      <c r="K534" s="9"/>
      <c r="L534" s="9"/>
      <c r="M534" s="10"/>
      <c r="N534" s="9"/>
    </row>
    <row r="535" spans="1:14" s="195" customFormat="1" ht="15.75" customHeight="1">
      <c r="A535" s="11"/>
      <c r="B535" s="536"/>
      <c r="C535" s="9"/>
      <c r="D535" s="9"/>
      <c r="E535" s="9"/>
      <c r="F535" s="9"/>
      <c r="G535" s="9"/>
      <c r="H535" s="507"/>
      <c r="I535" s="507"/>
      <c r="J535" s="548"/>
      <c r="K535" s="9"/>
      <c r="L535" s="9"/>
      <c r="M535" s="10"/>
      <c r="N535" s="9"/>
    </row>
    <row r="536" spans="1:14" s="195" customFormat="1" ht="15.75" customHeight="1">
      <c r="A536" s="11"/>
      <c r="B536" s="536"/>
      <c r="C536" s="9"/>
      <c r="D536" s="9"/>
      <c r="E536" s="9"/>
      <c r="F536" s="9"/>
      <c r="G536" s="9"/>
      <c r="H536" s="507"/>
      <c r="I536" s="507"/>
      <c r="J536" s="548"/>
      <c r="K536" s="9"/>
      <c r="L536" s="9"/>
      <c r="M536" s="10"/>
      <c r="N536" s="9"/>
    </row>
    <row r="537" spans="1:14" s="195" customFormat="1" ht="15.75" customHeight="1">
      <c r="A537" s="11"/>
      <c r="B537" s="536"/>
      <c r="C537" s="9"/>
      <c r="D537" s="9"/>
      <c r="E537" s="9"/>
      <c r="F537" s="9"/>
      <c r="G537" s="9"/>
      <c r="H537" s="507"/>
      <c r="I537" s="507"/>
      <c r="J537" s="548"/>
      <c r="K537" s="9"/>
      <c r="L537" s="9"/>
      <c r="M537" s="10"/>
      <c r="N537" s="9"/>
    </row>
    <row r="538" spans="1:14" s="195" customFormat="1" ht="15.75" customHeight="1">
      <c r="A538" s="11"/>
      <c r="B538" s="536"/>
      <c r="C538" s="9"/>
      <c r="D538" s="9"/>
      <c r="E538" s="9"/>
      <c r="F538" s="9"/>
      <c r="G538" s="9"/>
      <c r="H538" s="507"/>
      <c r="I538" s="507"/>
      <c r="J538" s="548"/>
      <c r="K538" s="9"/>
      <c r="L538" s="9"/>
      <c r="M538" s="10"/>
      <c r="N538" s="9"/>
    </row>
    <row r="539" spans="1:14" s="195" customFormat="1" ht="15.75" customHeight="1">
      <c r="A539" s="11"/>
      <c r="B539" s="536"/>
      <c r="C539" s="9"/>
      <c r="D539" s="9"/>
      <c r="E539" s="9"/>
      <c r="F539" s="9"/>
      <c r="G539" s="9"/>
      <c r="H539" s="507"/>
      <c r="I539" s="507"/>
      <c r="J539" s="548"/>
      <c r="K539" s="9"/>
      <c r="L539" s="9"/>
      <c r="M539" s="10"/>
      <c r="N539" s="9"/>
    </row>
    <row r="540" spans="1:14" s="195" customFormat="1" ht="15.75" customHeight="1">
      <c r="A540" s="11"/>
      <c r="B540" s="536"/>
      <c r="C540" s="9"/>
      <c r="D540" s="9"/>
      <c r="E540" s="9"/>
      <c r="F540" s="9"/>
      <c r="G540" s="9"/>
      <c r="H540" s="507"/>
      <c r="I540" s="507"/>
      <c r="J540" s="548"/>
      <c r="K540" s="9"/>
      <c r="L540" s="9"/>
      <c r="M540" s="10"/>
      <c r="N540" s="9"/>
    </row>
    <row r="541" spans="1:14" s="195" customFormat="1" ht="15.75" customHeight="1">
      <c r="A541" s="11"/>
      <c r="B541" s="536"/>
      <c r="C541" s="9"/>
      <c r="D541" s="9"/>
      <c r="E541" s="9"/>
      <c r="F541" s="9"/>
      <c r="G541" s="9"/>
      <c r="H541" s="507"/>
      <c r="I541" s="507"/>
      <c r="J541" s="548"/>
      <c r="K541" s="9"/>
      <c r="L541" s="9"/>
      <c r="M541" s="10"/>
      <c r="N541" s="9"/>
    </row>
    <row r="542" spans="1:14" s="195" customFormat="1" ht="15.75" customHeight="1">
      <c r="A542" s="11"/>
      <c r="B542" s="536"/>
      <c r="C542" s="9"/>
      <c r="D542" s="9"/>
      <c r="E542" s="9"/>
      <c r="F542" s="9"/>
      <c r="G542" s="9"/>
      <c r="H542" s="507"/>
      <c r="I542" s="507"/>
      <c r="J542" s="548"/>
      <c r="K542" s="9"/>
      <c r="L542" s="9"/>
      <c r="M542" s="10"/>
      <c r="N542" s="9"/>
    </row>
    <row r="543" spans="1:14" s="195" customFormat="1" ht="15.75" customHeight="1">
      <c r="A543" s="11"/>
      <c r="B543" s="536"/>
      <c r="C543" s="9"/>
      <c r="D543" s="9"/>
      <c r="E543" s="9"/>
      <c r="F543" s="9"/>
      <c r="G543" s="9"/>
      <c r="H543" s="507"/>
      <c r="I543" s="507"/>
      <c r="J543" s="548"/>
      <c r="K543" s="9"/>
      <c r="L543" s="9"/>
      <c r="M543" s="10"/>
      <c r="N543" s="9"/>
    </row>
    <row r="544" spans="1:14" s="195" customFormat="1" ht="15.75" customHeight="1">
      <c r="A544" s="11"/>
      <c r="B544" s="536"/>
      <c r="C544" s="9"/>
      <c r="D544" s="9"/>
      <c r="E544" s="9"/>
      <c r="F544" s="9"/>
      <c r="G544" s="9"/>
      <c r="H544" s="507"/>
      <c r="I544" s="507"/>
      <c r="J544" s="548"/>
      <c r="K544" s="9"/>
      <c r="L544" s="9"/>
      <c r="M544" s="10"/>
      <c r="N544" s="9"/>
    </row>
    <row r="545" spans="1:14" s="195" customFormat="1" ht="15.75" customHeight="1">
      <c r="A545" s="11"/>
      <c r="B545" s="536"/>
      <c r="C545" s="9"/>
      <c r="D545" s="9"/>
      <c r="E545" s="9"/>
      <c r="F545" s="9"/>
      <c r="G545" s="9"/>
      <c r="H545" s="507"/>
      <c r="I545" s="507"/>
      <c r="J545" s="548"/>
      <c r="K545" s="9"/>
      <c r="L545" s="9"/>
      <c r="M545" s="10"/>
      <c r="N545" s="9"/>
    </row>
    <row r="546" spans="1:14" s="195" customFormat="1" ht="15.75" customHeight="1">
      <c r="A546" s="11"/>
      <c r="B546" s="536"/>
      <c r="C546" s="9"/>
      <c r="D546" s="9"/>
      <c r="E546" s="9"/>
      <c r="F546" s="9"/>
      <c r="G546" s="9"/>
      <c r="H546" s="507"/>
      <c r="I546" s="507"/>
      <c r="J546" s="548"/>
      <c r="K546" s="9"/>
      <c r="L546" s="9"/>
      <c r="M546" s="10"/>
      <c r="N546" s="9"/>
    </row>
    <row r="547" spans="1:14" s="195" customFormat="1" ht="15.75" customHeight="1">
      <c r="A547" s="11"/>
      <c r="B547" s="536"/>
      <c r="C547" s="9"/>
      <c r="D547" s="9"/>
      <c r="E547" s="9"/>
      <c r="F547" s="9"/>
      <c r="G547" s="9"/>
      <c r="H547" s="507"/>
      <c r="I547" s="507"/>
      <c r="J547" s="548"/>
      <c r="K547" s="9"/>
      <c r="L547" s="9"/>
      <c r="M547" s="10"/>
      <c r="N547" s="9"/>
    </row>
    <row r="548" spans="1:14" s="195" customFormat="1" ht="15.75" customHeight="1">
      <c r="A548" s="11"/>
      <c r="B548" s="536"/>
      <c r="C548" s="9"/>
      <c r="D548" s="9"/>
      <c r="E548" s="9"/>
      <c r="F548" s="9"/>
      <c r="G548" s="9"/>
      <c r="H548" s="507"/>
      <c r="I548" s="507"/>
      <c r="J548" s="548"/>
      <c r="K548" s="9"/>
      <c r="L548" s="9"/>
      <c r="M548" s="10"/>
      <c r="N548" s="9"/>
    </row>
    <row r="549" spans="1:14" s="195" customFormat="1" ht="15.75" customHeight="1">
      <c r="A549" s="11"/>
      <c r="B549" s="536"/>
      <c r="C549" s="9"/>
      <c r="D549" s="9"/>
      <c r="E549" s="9"/>
      <c r="F549" s="9"/>
      <c r="G549" s="9"/>
      <c r="H549" s="507"/>
      <c r="I549" s="507"/>
      <c r="J549" s="548"/>
      <c r="K549" s="9"/>
      <c r="L549" s="9"/>
      <c r="M549" s="10"/>
      <c r="N549" s="9"/>
    </row>
    <row r="550" spans="1:14" s="195" customFormat="1" ht="15.75" customHeight="1">
      <c r="A550" s="11"/>
      <c r="B550" s="536"/>
      <c r="C550" s="9"/>
      <c r="D550" s="9"/>
      <c r="E550" s="9"/>
      <c r="F550" s="9"/>
      <c r="G550" s="9"/>
      <c r="H550" s="507"/>
      <c r="I550" s="507"/>
      <c r="J550" s="548"/>
      <c r="K550" s="9"/>
      <c r="L550" s="9"/>
      <c r="M550" s="10"/>
      <c r="N550" s="9"/>
    </row>
    <row r="551" spans="1:14" s="195" customFormat="1" ht="15.75" customHeight="1">
      <c r="A551" s="11"/>
      <c r="B551" s="536"/>
      <c r="C551" s="9"/>
      <c r="D551" s="9"/>
      <c r="E551" s="9"/>
      <c r="F551" s="9"/>
      <c r="G551" s="9"/>
      <c r="H551" s="507"/>
      <c r="I551" s="507"/>
      <c r="J551" s="548"/>
      <c r="K551" s="9"/>
      <c r="L551" s="9"/>
      <c r="M551" s="10"/>
      <c r="N551" s="9"/>
    </row>
    <row r="552" spans="1:14" s="195" customFormat="1" ht="15.75" customHeight="1">
      <c r="A552" s="11"/>
      <c r="B552" s="536"/>
      <c r="C552" s="9"/>
      <c r="D552" s="9"/>
      <c r="E552" s="9"/>
      <c r="F552" s="9"/>
      <c r="G552" s="9"/>
      <c r="H552" s="507"/>
      <c r="I552" s="507"/>
      <c r="J552" s="548"/>
      <c r="K552" s="9"/>
      <c r="L552" s="9"/>
      <c r="M552" s="10"/>
      <c r="N552" s="9"/>
    </row>
    <row r="553" spans="1:14" s="195" customFormat="1" ht="15.75" customHeight="1">
      <c r="A553" s="11"/>
      <c r="B553" s="536"/>
      <c r="C553" s="9"/>
      <c r="D553" s="9"/>
      <c r="E553" s="9"/>
      <c r="F553" s="9"/>
      <c r="G553" s="9"/>
      <c r="H553" s="507"/>
      <c r="I553" s="507"/>
      <c r="J553" s="548"/>
      <c r="K553" s="9"/>
      <c r="L553" s="9"/>
      <c r="M553" s="10"/>
      <c r="N553" s="9"/>
    </row>
    <row r="554" spans="1:14" s="195" customFormat="1" ht="15.75" customHeight="1">
      <c r="A554" s="11"/>
      <c r="B554" s="536"/>
      <c r="C554" s="9"/>
      <c r="D554" s="9"/>
      <c r="E554" s="9"/>
      <c r="F554" s="9"/>
      <c r="G554" s="9"/>
      <c r="H554" s="507"/>
      <c r="I554" s="507"/>
      <c r="J554" s="548"/>
      <c r="K554" s="9"/>
      <c r="L554" s="9"/>
      <c r="M554" s="10"/>
      <c r="N554" s="9"/>
    </row>
    <row r="555" spans="1:14" s="195" customFormat="1" ht="15.75" customHeight="1">
      <c r="A555" s="11"/>
      <c r="B555" s="544"/>
      <c r="C555" s="9"/>
      <c r="D555" s="9"/>
      <c r="E555" s="9"/>
      <c r="F555" s="9"/>
      <c r="G555" s="9"/>
      <c r="H555" s="507"/>
      <c r="I555" s="507"/>
      <c r="J555" s="548"/>
      <c r="K555" s="9"/>
      <c r="L555" s="9"/>
      <c r="M555" s="10"/>
      <c r="N555" s="9"/>
    </row>
    <row r="556" spans="1:14" s="195" customFormat="1" ht="15.75" customHeight="1">
      <c r="A556" s="11"/>
      <c r="B556" s="544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195" customFormat="1" ht="15.75" customHeight="1">
      <c r="A557" s="11"/>
      <c r="B557" s="544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9"/>
    </row>
    <row r="571" spans="1:14" s="550" customFormat="1" ht="18.75" customHeight="1">
      <c r="B571" s="544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1:14" s="9" customFormat="1" ht="15.75" customHeight="1">
      <c r="A572" s="11"/>
      <c r="B572" s="544"/>
      <c r="C572" s="537"/>
      <c r="D572" s="537"/>
      <c r="E572" s="538"/>
      <c r="F572" s="538"/>
      <c r="G572" s="538"/>
      <c r="H572" s="539"/>
      <c r="I572" s="539"/>
      <c r="J572" s="541"/>
      <c r="M572" s="10"/>
    </row>
    <row r="573" spans="1:14" s="9" customFormat="1" ht="15.75" customHeight="1">
      <c r="A573" s="11"/>
      <c r="B573" s="544"/>
      <c r="C573" s="537"/>
      <c r="D573" s="537"/>
      <c r="E573" s="538"/>
      <c r="F573" s="538"/>
      <c r="G573" s="538"/>
      <c r="H573" s="539"/>
      <c r="I573" s="539"/>
      <c r="J573" s="541"/>
      <c r="M573" s="10"/>
    </row>
    <row r="574" spans="1:14" s="9" customFormat="1" ht="15.75" customHeight="1">
      <c r="A574" s="11"/>
      <c r="B574" s="544"/>
      <c r="C574" s="537"/>
      <c r="D574" s="537"/>
      <c r="E574" s="538"/>
      <c r="F574" s="538"/>
      <c r="G574" s="538"/>
      <c r="H574" s="539"/>
      <c r="I574" s="539"/>
      <c r="J574" s="541"/>
      <c r="M574" s="10"/>
    </row>
    <row r="575" spans="1:14" s="9" customFormat="1" ht="15.75" customHeight="1">
      <c r="A575" s="11"/>
      <c r="B575" s="544"/>
      <c r="C575" s="537"/>
      <c r="D575" s="537"/>
      <c r="E575" s="538"/>
      <c r="F575" s="538"/>
      <c r="G575" s="538"/>
      <c r="H575" s="539"/>
      <c r="I575" s="539"/>
      <c r="J575" s="541"/>
      <c r="M575" s="10"/>
    </row>
    <row r="576" spans="1:14" s="9" customFormat="1" ht="15.75" customHeight="1">
      <c r="A576" s="11"/>
      <c r="B576" s="544"/>
      <c r="C576" s="537"/>
      <c r="D576" s="537"/>
      <c r="E576" s="538"/>
      <c r="F576" s="538"/>
      <c r="G576" s="538"/>
      <c r="H576" s="539"/>
      <c r="I576" s="539"/>
      <c r="J576" s="541"/>
      <c r="M576" s="10"/>
    </row>
    <row r="577" spans="1:14" s="9" customFormat="1" ht="15.75" customHeight="1">
      <c r="A577" s="11"/>
      <c r="B577" s="544"/>
      <c r="C577" s="537"/>
      <c r="D577" s="537"/>
      <c r="E577" s="538"/>
      <c r="F577" s="538"/>
      <c r="G577" s="538"/>
      <c r="H577" s="539"/>
      <c r="I577" s="539"/>
      <c r="J577" s="541"/>
      <c r="M577" s="10"/>
    </row>
    <row r="578" spans="1:14" s="9" customFormat="1" ht="15.75" customHeight="1">
      <c r="A578" s="11"/>
      <c r="B578" s="544"/>
      <c r="C578" s="537"/>
      <c r="D578" s="537"/>
      <c r="E578" s="538"/>
      <c r="F578" s="538"/>
      <c r="G578" s="538"/>
      <c r="H578" s="539"/>
      <c r="I578" s="539"/>
      <c r="J578" s="541"/>
      <c r="M578" s="10"/>
    </row>
    <row r="579" spans="1:14" s="9" customFormat="1" ht="15.75" customHeight="1">
      <c r="A579" s="11"/>
      <c r="B579" s="544"/>
      <c r="C579" s="537"/>
      <c r="D579" s="537"/>
      <c r="E579" s="538"/>
      <c r="F579" s="538"/>
      <c r="G579" s="538"/>
      <c r="H579" s="539"/>
      <c r="I579" s="539"/>
      <c r="J579" s="541"/>
      <c r="M579" s="10"/>
    </row>
    <row r="580" spans="1:14" s="9" customFormat="1" ht="15.75" customHeight="1">
      <c r="A580" s="11"/>
      <c r="B580" s="544"/>
      <c r="C580" s="537"/>
      <c r="D580" s="537"/>
      <c r="E580" s="538"/>
      <c r="F580" s="538"/>
      <c r="G580" s="538"/>
      <c r="H580" s="539"/>
      <c r="I580" s="539"/>
      <c r="J580" s="541"/>
      <c r="M580" s="10"/>
    </row>
    <row r="581" spans="1:14" s="9" customFormat="1" ht="15.75" customHeight="1">
      <c r="A581" s="11"/>
      <c r="B581" s="544"/>
      <c r="C581" s="537"/>
      <c r="D581" s="537"/>
      <c r="E581" s="538"/>
      <c r="F581" s="538"/>
      <c r="G581" s="538"/>
      <c r="H581" s="539"/>
      <c r="I581" s="539"/>
      <c r="J581" s="541"/>
      <c r="M581" s="10"/>
    </row>
    <row r="582" spans="1:14" s="9" customFormat="1" ht="15.75" customHeight="1">
      <c r="A582" s="11"/>
      <c r="B582" s="544"/>
      <c r="C582" s="537"/>
      <c r="D582" s="537"/>
      <c r="E582" s="538"/>
      <c r="F582" s="538"/>
      <c r="G582" s="538"/>
      <c r="H582" s="539"/>
      <c r="I582" s="539"/>
      <c r="J582" s="541"/>
      <c r="M582" s="10"/>
    </row>
    <row r="583" spans="1:14" s="9" customFormat="1" ht="15.75" customHeight="1">
      <c r="A583" s="11"/>
      <c r="B583" s="544"/>
      <c r="C583" s="537"/>
      <c r="D583" s="537"/>
      <c r="E583" s="538"/>
      <c r="F583" s="538"/>
      <c r="G583" s="538"/>
      <c r="H583" s="539"/>
      <c r="I583" s="539"/>
      <c r="J583" s="541"/>
      <c r="M583" s="10"/>
    </row>
    <row r="584" spans="1:14" s="9" customFormat="1" ht="15.75" customHeight="1">
      <c r="A584" s="11"/>
      <c r="B584" s="544"/>
      <c r="C584" s="537"/>
      <c r="D584" s="537"/>
      <c r="E584" s="538"/>
      <c r="F584" s="538"/>
      <c r="G584" s="538"/>
      <c r="H584" s="539"/>
      <c r="I584" s="539"/>
      <c r="J584" s="541"/>
      <c r="M584" s="10"/>
    </row>
    <row r="585" spans="1:14" s="9" customFormat="1" ht="15.75" customHeight="1">
      <c r="A585" s="11"/>
      <c r="B585" s="544"/>
      <c r="C585" s="537"/>
      <c r="D585" s="537"/>
      <c r="E585" s="538"/>
      <c r="F585" s="538"/>
      <c r="G585" s="538"/>
      <c r="H585" s="539"/>
      <c r="I585" s="539"/>
      <c r="J585" s="541"/>
      <c r="M585" s="10"/>
    </row>
    <row r="586" spans="1:14" s="9" customFormat="1" ht="15.75" customHeight="1">
      <c r="A586" s="11"/>
      <c r="B586" s="544"/>
      <c r="C586" s="537"/>
      <c r="D586" s="537"/>
      <c r="E586" s="538"/>
      <c r="F586" s="538"/>
      <c r="G586" s="538"/>
      <c r="H586" s="539"/>
      <c r="I586" s="539"/>
      <c r="J586" s="541"/>
      <c r="M586" s="10"/>
    </row>
    <row r="587" spans="1:14" s="538" customFormat="1" ht="15.75" customHeight="1">
      <c r="A587" s="11"/>
      <c r="B587" s="544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98</v>
      </c>
    </row>
    <row r="594" spans="1:14" s="539" customFormat="1" ht="15" customHeight="1">
      <c r="A594" s="11"/>
      <c r="B594" s="544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17-05-21 </vt:lpstr>
      <vt:lpstr>'17-05-21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2021-05-17T14:50:00Z</dcterms:created>
  <dcterms:modified xsi:type="dcterms:W3CDTF">2021-05-17T14:50:31Z</dcterms:modified>
</cp:coreProperties>
</file>