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4-10-2017" sheetId="1" r:id="rId1"/>
  </sheets>
  <definedNames>
    <definedName name="_xlnm._FilterDatabase" localSheetId="0" hidden="1">'24-10-2017'!$D$1:$D$581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<sst xmlns="http://schemas.openxmlformats.org/spreadsheetml/2006/main" count="350" uniqueCount="197">
  <si>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</si>
  <si>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</si>
  <si>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</si>
  <si>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</si>
  <si>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</si>
  <si>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</si>
  <si>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</si>
  <si>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</si>
  <si>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</si>
  <si>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</si>
  <si>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</si>
  <si>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</si>
  <si>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</si>
  <si>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</si>
  <si>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</si>
  <si>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</si>
  <si>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</si>
  <si>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</si>
  <si>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</si>
  <si>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</si>
  <si>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</si>
  <si>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</si>
  <si>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</si>
  <si>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</si>
  <si>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</si>
  <si>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</si>
  <si>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</si>
  <si>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</si>
  <si>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</si>
  <si>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</si>
  <si>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</si>
  <si>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</si>
  <si>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</si>
  <si>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</si>
  <si>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</si>
  <si>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</si>
  <si>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</si>
  <si>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</si>
  <si>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</si>
  <si>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</si>
  <si>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</si>
  <si>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</si>
  <si>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</si>
  <si>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</si>
  <si>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</si>
  <si>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</si>
  <si>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</si>
  <si>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</si>
  <si>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</si>
  <si>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</si>
  <si>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</si>
  <si>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</si>
  <si>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</si>
  <si>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</si>
  <si>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</si>
  <si>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</si>
  <si>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</si>
  <si>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</si>
  <si>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</si>
  <si>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AMEN PERFORMANCE  ***</t>
  </si>
  <si>
    <t>En liquidation</t>
  </si>
  <si>
    <t xml:space="preserve">   MERCREDI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</si>
  <si>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</si>
  <si>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</si>
  <si>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</si>
  <si>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</si>
  <si>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</si>
  <si>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</si>
  <si>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2017 ***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</si>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</sst>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65" fontId="3" fillId="2" borderId="56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5" fillId="0" borderId="59" xfId="20" applyNumberFormat="1" applyFont="1" applyFill="1" applyBorder="1" applyAlignment="1">
      <alignment vertical="center"/>
      <protection/>
    </xf>
    <xf numFmtId="10" fontId="3" fillId="0" borderId="60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left"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" fillId="0" borderId="67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1" fillId="0" borderId="71" xfId="20" applyFill="1" applyBorder="1">
      <alignment/>
      <protection/>
    </xf>
    <xf numFmtId="10" fontId="3" fillId="0" borderId="72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73" xfId="20" applyNumberFormat="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62" xfId="22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75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85" xfId="20" applyNumberFormat="1" applyFont="1" applyFill="1" applyBorder="1" applyAlignment="1">
      <alignment vertical="center"/>
      <protection/>
    </xf>
    <xf numFmtId="168" fontId="8" fillId="2" borderId="75" xfId="20" applyNumberFormat="1" applyFont="1" applyFill="1" applyBorder="1" applyAlignment="1">
      <alignment vertical="center"/>
      <protection/>
    </xf>
    <xf numFmtId="168" fontId="8" fillId="2" borderId="32" xfId="20" applyNumberFormat="1" applyFont="1" applyFill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4" fontId="8" fillId="2" borderId="32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164" fontId="12" fillId="2" borderId="98" xfId="20" applyNumberFormat="1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41" xfId="20" applyNumberFormat="1" applyFont="1" applyFill="1" applyBorder="1" applyAlignment="1">
      <alignment horizontal="center" vertical="center" wrapText="1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83" xfId="20" applyNumberFormat="1" applyFont="1" applyFill="1" applyBorder="1" applyAlignment="1">
      <alignment horizontal="right"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71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32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3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1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41" xfId="20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8" fontId="8" fillId="0" borderId="75" xfId="20" applyNumberFormat="1" applyFont="1" applyFill="1" applyBorder="1" applyAlignment="1">
      <alignment vertical="center"/>
      <protection/>
    </xf>
    <xf numFmtId="168" fontId="8" fillId="0" borderId="76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8" borderId="146" xfId="20" applyFont="1" applyFill="1" applyBorder="1" applyAlignment="1">
      <alignment horizontal="right" vertical="center"/>
      <protection/>
    </xf>
    <xf numFmtId="0" fontId="1" fillId="0" borderId="146" xfId="20" applyBorder="1" applyAlignment="1">
      <alignment horizontal="right"/>
      <protection/>
    </xf>
    <xf numFmtId="10" fontId="3" fillId="0" borderId="146" xfId="20" applyNumberFormat="1" applyFont="1" applyBorder="1" applyAlignment="1">
      <alignment horizontal="right"/>
      <protection/>
    </xf>
    <xf numFmtId="0" fontId="5" fillId="0" borderId="148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150" xfId="20" applyNumberFormat="1" applyFont="1" applyFill="1" applyBorder="1" applyAlignment="1">
      <alignment horizontal="right" vertical="center"/>
      <protection/>
    </xf>
    <xf numFmtId="0" fontId="6" fillId="0" borderId="15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8" fontId="8" fillId="2" borderId="72" xfId="20" applyNumberFormat="1" applyFont="1" applyFill="1" applyBorder="1">
      <alignment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8" fontId="8" fillId="2" borderId="15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56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19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67">
      <selection activeCell="R91" sqref="R91"/>
    </sheetView>
  </sheetViews>
  <sheetFormatPr defaultColWidth="11.421875" defaultRowHeight="15"/>
  <cols>
    <col min="1" max="1" width="3.00390625" style="8" customWidth="1"/>
    <col min="2" max="2" width="4.57421875" style="476" customWidth="1"/>
    <col min="3" max="3" width="36.28125" style="471" customWidth="1"/>
    <col min="4" max="4" width="33.57421875" style="471" customWidth="1"/>
    <col min="5" max="5" width="11.7109375" style="472" customWidth="1"/>
    <col min="6" max="6" width="10.28125" style="472" customWidth="1"/>
    <col min="7" max="7" width="10.57421875" style="472" customWidth="1"/>
    <col min="8" max="8" width="11.8515625" style="472" customWidth="1"/>
    <col min="9" max="9" width="15.00390625" style="472" customWidth="1"/>
    <col min="10" max="10" width="17.8515625" style="47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169.68</v>
      </c>
      <c r="J6" s="38">
        <v>169.696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8">
        <v>114.847</v>
      </c>
      <c r="J7" s="48">
        <v>114.862</v>
      </c>
      <c r="K7" s="39"/>
      <c r="L7" s="39"/>
      <c r="M7" s="40"/>
      <c r="N7" s="39"/>
    </row>
    <row r="8" spans="2:14" ht="17.25" customHeight="1" thickBot="1" thickTop="1">
      <c r="B8" s="49">
        <f aca="true" t="shared" si="0" ref="B8:B9">B7+1</f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47">
        <v>98.256</v>
      </c>
      <c r="J8" s="47">
        <v>98.268</v>
      </c>
      <c r="K8" s="39"/>
      <c r="L8" s="39"/>
      <c r="M8" s="40"/>
      <c r="N8" s="39"/>
    </row>
    <row r="9" spans="2:14" ht="16.5" customHeight="1" thickBot="1" thickTop="1">
      <c r="B9" s="49">
        <f t="shared" si="0"/>
        <v>4</v>
      </c>
      <c r="C9" s="50" t="s">
        <v>15</v>
      </c>
      <c r="D9" s="56" t="s">
        <v>16</v>
      </c>
      <c r="E9" s="57">
        <v>42996</v>
      </c>
      <c r="F9" s="58"/>
      <c r="G9" s="59"/>
      <c r="H9" s="60" t="s">
        <v>17</v>
      </c>
      <c r="I9" s="61">
        <v>100.365</v>
      </c>
      <c r="J9" s="61">
        <v>100.388</v>
      </c>
      <c r="K9" s="39"/>
      <c r="L9" s="39"/>
      <c r="M9" s="40"/>
      <c r="N9" s="39"/>
    </row>
    <row r="10" spans="2:14" ht="18" customHeight="1" thickBot="1" thickTop="1">
      <c r="B10" s="28" t="s">
        <v>18</v>
      </c>
      <c r="C10" s="29"/>
      <c r="D10" s="29"/>
      <c r="E10" s="29"/>
      <c r="F10" s="29"/>
      <c r="G10" s="29"/>
      <c r="H10" s="29"/>
      <c r="I10" s="29"/>
      <c r="J10" s="30"/>
      <c r="K10" s="39"/>
      <c r="L10" s="39"/>
      <c r="M10" s="40"/>
      <c r="N10" s="39"/>
    </row>
    <row r="11" spans="2:14" ht="18" customHeight="1" thickBot="1" thickTop="1">
      <c r="B11" s="62">
        <v>5</v>
      </c>
      <c r="C11" s="63" t="s">
        <v>19</v>
      </c>
      <c r="D11" s="64" t="s">
        <v>20</v>
      </c>
      <c r="E11" s="35">
        <v>39084</v>
      </c>
      <c r="F11" s="36"/>
      <c r="G11" s="65"/>
      <c r="H11" s="66">
        <v>14.649</v>
      </c>
      <c r="I11" s="66">
        <v>15.129</v>
      </c>
      <c r="J11" s="66">
        <v>15.131</v>
      </c>
      <c r="K11" s="39"/>
      <c r="L11" s="39"/>
      <c r="M11" s="40"/>
      <c r="N11" s="39"/>
    </row>
    <row r="12" spans="2:14" ht="17.25" customHeight="1" thickBot="1" thickTop="1">
      <c r="B12" s="67">
        <f>B11+1</f>
        <v>6</v>
      </c>
      <c r="C12" s="68" t="s">
        <v>21</v>
      </c>
      <c r="D12" s="69" t="s">
        <v>22</v>
      </c>
      <c r="E12" s="70">
        <v>42003</v>
      </c>
      <c r="F12" s="71"/>
      <c r="G12" s="66"/>
      <c r="H12" s="66">
        <v>107.054</v>
      </c>
      <c r="I12" s="66">
        <v>110.594</v>
      </c>
      <c r="J12" s="66">
        <v>110.607</v>
      </c>
      <c r="K12" s="39"/>
      <c r="L12" s="39"/>
      <c r="M12" s="40"/>
      <c r="N12" s="39"/>
    </row>
    <row r="13" spans="2:14" ht="18" customHeight="1" thickBot="1" thickTop="1">
      <c r="B13" s="28" t="s">
        <v>23</v>
      </c>
      <c r="C13" s="29"/>
      <c r="D13" s="29"/>
      <c r="E13" s="29"/>
      <c r="F13" s="29"/>
      <c r="G13" s="29"/>
      <c r="H13" s="29"/>
      <c r="I13" s="29"/>
      <c r="J13" s="30"/>
      <c r="K13" s="39"/>
      <c r="L13" s="39"/>
      <c r="M13" s="72"/>
      <c r="N13" s="39"/>
    </row>
    <row r="14" spans="2:14" ht="18" customHeight="1" thickBot="1" thickTop="1">
      <c r="B14" s="73">
        <v>7</v>
      </c>
      <c r="C14" s="74" t="s">
        <v>24</v>
      </c>
      <c r="D14" s="64" t="s">
        <v>25</v>
      </c>
      <c r="E14" s="35">
        <v>38740</v>
      </c>
      <c r="F14" s="36"/>
      <c r="G14" s="75"/>
      <c r="H14" s="38">
        <v>1.503</v>
      </c>
      <c r="I14" s="38">
        <v>1.554</v>
      </c>
      <c r="J14" s="38">
        <v>1.555</v>
      </c>
      <c r="K14" s="76" t="s">
        <v>26</v>
      </c>
      <c r="L14" s="39"/>
      <c r="M14" s="40">
        <f>+(J14-I14)/I14</f>
        <v>0.0006435006435005726</v>
      </c>
      <c r="N14" s="39"/>
    </row>
    <row r="15" spans="2:13" ht="17.25" customHeight="1" thickBot="1" thickTop="1">
      <c r="B15" s="77">
        <v>8</v>
      </c>
      <c r="C15" s="78" t="s">
        <v>27</v>
      </c>
      <c r="D15" s="79" t="s">
        <v>28</v>
      </c>
      <c r="E15" s="80">
        <v>39503</v>
      </c>
      <c r="F15" s="81"/>
      <c r="G15" s="82"/>
      <c r="H15" s="83">
        <v>105.685</v>
      </c>
      <c r="I15" s="83">
        <v>108.849</v>
      </c>
      <c r="J15" s="83">
        <v>108.941</v>
      </c>
      <c r="K15" s="84"/>
      <c r="L15" s="85">
        <v>12769294</v>
      </c>
      <c r="M15" s="86">
        <f>+(J15-I15)/I15</f>
        <v>0.0008452075811445097</v>
      </c>
    </row>
    <row r="16" spans="2:14" ht="18" customHeight="1" thickBot="1" thickTop="1">
      <c r="B16" s="28" t="s">
        <v>29</v>
      </c>
      <c r="C16" s="29"/>
      <c r="D16" s="29"/>
      <c r="E16" s="29"/>
      <c r="F16" s="29"/>
      <c r="G16" s="29"/>
      <c r="H16" s="29"/>
      <c r="I16" s="29"/>
      <c r="J16" s="30"/>
      <c r="K16" s="39"/>
      <c r="L16" s="39"/>
      <c r="M16" s="87"/>
      <c r="N16" s="39"/>
    </row>
    <row r="17" spans="2:14" ht="17.25" customHeight="1" thickBot="1" thickTop="1">
      <c r="B17" s="88">
        <v>9</v>
      </c>
      <c r="C17" s="89" t="s">
        <v>30</v>
      </c>
      <c r="D17" s="90" t="s">
        <v>31</v>
      </c>
      <c r="E17" s="35">
        <v>33878</v>
      </c>
      <c r="F17" s="36"/>
      <c r="G17" s="91"/>
      <c r="H17" s="38">
        <v>40.163</v>
      </c>
      <c r="I17" s="38">
        <v>41.3</v>
      </c>
      <c r="J17" s="38">
        <v>41.303</v>
      </c>
      <c r="K17" s="39"/>
      <c r="L17" s="39"/>
      <c r="M17" s="92">
        <f>+(J17-I17)/I17</f>
        <v>7.263922518160082E-05</v>
      </c>
      <c r="N17" s="39"/>
    </row>
    <row r="18" spans="2:14" ht="17.25" customHeight="1" thickBot="1" thickTop="1">
      <c r="B18" s="93">
        <f>B17+1</f>
        <v>10</v>
      </c>
      <c r="C18" s="94" t="s">
        <v>32</v>
      </c>
      <c r="D18" s="95" t="s">
        <v>10</v>
      </c>
      <c r="E18" s="96">
        <v>34106</v>
      </c>
      <c r="F18" s="97"/>
      <c r="G18" s="98"/>
      <c r="H18" s="55">
        <v>54.416</v>
      </c>
      <c r="I18" s="47">
        <v>55.849</v>
      </c>
      <c r="J18" s="47">
        <v>55.854</v>
      </c>
      <c r="K18" s="39"/>
      <c r="L18" s="39"/>
      <c r="M18" s="92"/>
      <c r="N18" s="39"/>
    </row>
    <row r="19" spans="2:14" ht="17.25" customHeight="1" thickBot="1" thickTop="1">
      <c r="B19" s="93">
        <f aca="true" t="shared" si="1" ref="B19:B20">B18+1</f>
        <v>11</v>
      </c>
      <c r="C19" s="42" t="s">
        <v>33</v>
      </c>
      <c r="D19" s="99" t="s">
        <v>12</v>
      </c>
      <c r="E19" s="100">
        <v>34449</v>
      </c>
      <c r="F19" s="101"/>
      <c r="G19" s="102"/>
      <c r="H19" s="55">
        <v>113.524</v>
      </c>
      <c r="I19" s="55">
        <v>117.885</v>
      </c>
      <c r="J19" s="55">
        <v>117.9</v>
      </c>
      <c r="K19" s="39"/>
      <c r="L19" s="39"/>
      <c r="M19" s="40"/>
      <c r="N19" s="39"/>
    </row>
    <row r="20" spans="2:14" ht="17.25" customHeight="1" thickBot="1" thickTop="1">
      <c r="B20" s="93">
        <f t="shared" si="1"/>
        <v>12</v>
      </c>
      <c r="C20" s="104" t="s">
        <v>34</v>
      </c>
      <c r="D20" s="99" t="s">
        <v>12</v>
      </c>
      <c r="E20" s="105">
        <v>681</v>
      </c>
      <c r="F20" s="106"/>
      <c r="G20" s="107"/>
      <c r="H20" s="108">
        <v>109.393</v>
      </c>
      <c r="I20" s="108">
        <v>112.672</v>
      </c>
      <c r="J20" s="108">
        <v>112.656</v>
      </c>
      <c r="K20" s="39"/>
      <c r="L20" s="39"/>
      <c r="M20" s="40"/>
      <c r="N20" s="39"/>
    </row>
    <row r="21" spans="2:14" ht="14.25" customHeight="1" thickBot="1" thickTop="1">
      <c r="B21" s="28"/>
      <c r="C21" s="29"/>
      <c r="D21" s="29"/>
      <c r="E21" s="29"/>
      <c r="F21" s="29"/>
      <c r="G21" s="29"/>
      <c r="H21" s="29"/>
      <c r="I21" s="29"/>
      <c r="J21" s="30"/>
      <c r="K21" s="109"/>
      <c r="L21" s="109"/>
      <c r="M21" s="110"/>
      <c r="N21" s="109"/>
    </row>
    <row r="22" spans="2:14" ht="18" customHeight="1" thickBot="1" thickTop="1">
      <c r="B22" s="88">
        <v>13</v>
      </c>
      <c r="C22" s="111" t="s">
        <v>35</v>
      </c>
      <c r="D22" s="112" t="s">
        <v>36</v>
      </c>
      <c r="E22" s="113">
        <v>39540</v>
      </c>
      <c r="F22" s="114"/>
      <c r="G22" s="115"/>
      <c r="H22" s="38">
        <v>129.579</v>
      </c>
      <c r="I22" s="38">
        <v>138.607</v>
      </c>
      <c r="J22" s="38">
        <v>138.803</v>
      </c>
      <c r="K22" s="39"/>
      <c r="L22" s="39"/>
      <c r="M22" s="40"/>
      <c r="N22" s="39"/>
    </row>
    <row r="23" spans="2:14" ht="14.25" customHeight="1" thickBot="1" thickTop="1">
      <c r="B23" s="116">
        <f>B22+1</f>
        <v>14</v>
      </c>
      <c r="C23" s="117" t="s">
        <v>37</v>
      </c>
      <c r="D23" s="112" t="s">
        <v>36</v>
      </c>
      <c r="E23" s="118">
        <v>39540</v>
      </c>
      <c r="F23" s="119"/>
      <c r="G23" s="120"/>
      <c r="H23" s="108">
        <v>486.475</v>
      </c>
      <c r="I23" s="108">
        <v>516.216</v>
      </c>
      <c r="J23" s="108">
        <v>516.665</v>
      </c>
      <c r="K23" s="39"/>
      <c r="L23" s="39"/>
      <c r="M23" s="40"/>
      <c r="N23" s="39"/>
    </row>
    <row r="24" spans="2:14" ht="17.25" customHeight="1" thickBot="1" thickTop="1">
      <c r="B24" s="116">
        <f aca="true" t="shared" si="2" ref="B24:B36">B23+1</f>
        <v>15</v>
      </c>
      <c r="C24" s="117" t="s">
        <v>38</v>
      </c>
      <c r="D24" s="121" t="s">
        <v>39</v>
      </c>
      <c r="E24" s="118">
        <v>39736</v>
      </c>
      <c r="F24" s="119"/>
      <c r="G24" s="122"/>
      <c r="H24" s="108">
        <v>116.124</v>
      </c>
      <c r="I24" s="108">
        <v>117.303</v>
      </c>
      <c r="J24" s="108">
        <v>117.448</v>
      </c>
      <c r="K24" s="39"/>
      <c r="L24" s="39"/>
      <c r="M24" s="40"/>
      <c r="N24" s="39"/>
    </row>
    <row r="25" spans="2:14" s="31" customFormat="1" ht="17.25" customHeight="1" thickBot="1" thickTop="1">
      <c r="B25" s="116">
        <f t="shared" si="2"/>
        <v>16</v>
      </c>
      <c r="C25" s="117" t="s">
        <v>40</v>
      </c>
      <c r="D25" s="121" t="s">
        <v>39</v>
      </c>
      <c r="E25" s="118">
        <v>39736</v>
      </c>
      <c r="F25" s="119"/>
      <c r="G25" s="122"/>
      <c r="H25" s="108">
        <v>126.349</v>
      </c>
      <c r="I25" s="108">
        <v>125.958</v>
      </c>
      <c r="J25" s="108">
        <v>126.293</v>
      </c>
      <c r="K25" s="39"/>
      <c r="L25" s="39"/>
      <c r="M25" s="40"/>
      <c r="N25" s="39"/>
    </row>
    <row r="26" spans="2:14" ht="17.25" customHeight="1" thickBot="1" thickTop="1">
      <c r="B26" s="116">
        <f t="shared" si="2"/>
        <v>17</v>
      </c>
      <c r="C26" s="117" t="s">
        <v>41</v>
      </c>
      <c r="D26" s="123" t="s">
        <v>39</v>
      </c>
      <c r="E26" s="118">
        <v>39736</v>
      </c>
      <c r="F26" s="119"/>
      <c r="G26" s="122"/>
      <c r="H26" s="108">
        <v>137.836</v>
      </c>
      <c r="I26" s="108">
        <v>137.484</v>
      </c>
      <c r="J26" s="108">
        <v>137.445</v>
      </c>
      <c r="K26" s="39"/>
      <c r="L26" s="39"/>
      <c r="M26" s="40"/>
      <c r="N26" s="39"/>
    </row>
    <row r="27" spans="2:14" ht="15.75" customHeight="1" thickBot="1" thickTop="1">
      <c r="B27" s="116">
        <f t="shared" si="2"/>
        <v>18</v>
      </c>
      <c r="C27" s="117" t="s">
        <v>42</v>
      </c>
      <c r="D27" s="124" t="s">
        <v>39</v>
      </c>
      <c r="E27" s="125">
        <v>39951</v>
      </c>
      <c r="F27" s="126"/>
      <c r="G27" s="127"/>
      <c r="H27" s="48">
        <v>120.374</v>
      </c>
      <c r="I27" s="48">
        <v>119.753</v>
      </c>
      <c r="J27" s="48">
        <v>119.624</v>
      </c>
      <c r="K27" s="39"/>
      <c r="L27" s="39"/>
      <c r="M27" s="40"/>
      <c r="N27" s="39"/>
    </row>
    <row r="28" spans="2:14" ht="17.25" customHeight="1" thickBot="1" thickTop="1">
      <c r="B28" s="116">
        <f t="shared" si="2"/>
        <v>19</v>
      </c>
      <c r="C28" s="128" t="s">
        <v>43</v>
      </c>
      <c r="D28" s="121" t="s">
        <v>39</v>
      </c>
      <c r="E28" s="118">
        <v>40109</v>
      </c>
      <c r="F28" s="119"/>
      <c r="G28" s="122"/>
      <c r="H28" s="108">
        <v>95.511</v>
      </c>
      <c r="I28" s="108">
        <v>105.581</v>
      </c>
      <c r="J28" s="108">
        <v>105.85</v>
      </c>
      <c r="K28" s="39"/>
      <c r="L28" s="39"/>
      <c r="M28" s="40"/>
      <c r="N28" s="39"/>
    </row>
    <row r="29" spans="2:14" ht="17.25" customHeight="1" thickBot="1" thickTop="1">
      <c r="B29" s="116">
        <f t="shared" si="2"/>
        <v>20</v>
      </c>
      <c r="C29" s="128" t="s">
        <v>44</v>
      </c>
      <c r="D29" s="121" t="s">
        <v>45</v>
      </c>
      <c r="E29" s="118">
        <v>39657</v>
      </c>
      <c r="F29" s="119"/>
      <c r="G29" s="122"/>
      <c r="H29" s="108">
        <v>148.068</v>
      </c>
      <c r="I29" s="108">
        <v>155.865</v>
      </c>
      <c r="J29" s="108">
        <v>155.597</v>
      </c>
      <c r="K29" s="39"/>
      <c r="L29" s="39"/>
      <c r="M29" s="40"/>
      <c r="N29" s="39"/>
    </row>
    <row r="30" spans="2:14" ht="17.25" customHeight="1" thickBot="1" thickTop="1">
      <c r="B30" s="116">
        <f t="shared" si="2"/>
        <v>21</v>
      </c>
      <c r="C30" s="128" t="s">
        <v>46</v>
      </c>
      <c r="D30" s="121" t="s">
        <v>10</v>
      </c>
      <c r="E30" s="118">
        <v>40427</v>
      </c>
      <c r="F30" s="119"/>
      <c r="G30" s="129"/>
      <c r="H30" s="108">
        <v>95.437</v>
      </c>
      <c r="I30" s="47">
        <v>91.993</v>
      </c>
      <c r="J30" s="47">
        <v>92.19</v>
      </c>
      <c r="K30" s="39"/>
      <c r="L30" s="39"/>
      <c r="M30" s="40"/>
      <c r="N30" s="39"/>
    </row>
    <row r="31" spans="2:14" ht="17.25" customHeight="1" thickBot="1" thickTop="1">
      <c r="B31" s="116">
        <f t="shared" si="2"/>
        <v>22</v>
      </c>
      <c r="C31" s="130" t="s">
        <v>47</v>
      </c>
      <c r="D31" s="131" t="s">
        <v>10</v>
      </c>
      <c r="E31" s="132" t="s">
        <v>48</v>
      </c>
      <c r="F31" s="133"/>
      <c r="G31" s="129"/>
      <c r="H31" s="134">
        <v>96.738</v>
      </c>
      <c r="I31" s="134">
        <v>98.598</v>
      </c>
      <c r="J31" s="134">
        <v>98.67</v>
      </c>
      <c r="K31" s="39"/>
      <c r="L31" s="39"/>
      <c r="M31" s="40"/>
      <c r="N31" s="39"/>
    </row>
    <row r="32" spans="2:14" ht="17.25" customHeight="1" thickBot="1" thickTop="1">
      <c r="B32" s="116">
        <f t="shared" si="2"/>
        <v>23</v>
      </c>
      <c r="C32" s="130" t="s">
        <v>49</v>
      </c>
      <c r="D32" s="131" t="s">
        <v>22</v>
      </c>
      <c r="E32" s="118">
        <v>42003</v>
      </c>
      <c r="F32" s="126"/>
      <c r="G32" s="135"/>
      <c r="H32" s="136">
        <v>141.042</v>
      </c>
      <c r="I32" s="136">
        <v>148.271</v>
      </c>
      <c r="J32" s="136">
        <v>148.678</v>
      </c>
      <c r="K32" s="39"/>
      <c r="L32" s="39"/>
      <c r="M32" s="40"/>
      <c r="N32" s="39"/>
    </row>
    <row r="33" spans="2:14" ht="15" customHeight="1" thickBot="1" thickTop="1">
      <c r="B33" s="116">
        <f t="shared" si="2"/>
        <v>24</v>
      </c>
      <c r="C33" s="128" t="s">
        <v>50</v>
      </c>
      <c r="D33" s="137" t="s">
        <v>22</v>
      </c>
      <c r="E33" s="138" t="s">
        <v>51</v>
      </c>
      <c r="F33" s="126"/>
      <c r="G33" s="139"/>
      <c r="H33" s="134">
        <v>123.906</v>
      </c>
      <c r="I33" s="108">
        <v>131.571</v>
      </c>
      <c r="J33" s="108">
        <v>131.862</v>
      </c>
      <c r="K33" s="39"/>
      <c r="L33" s="39"/>
      <c r="M33" s="40"/>
      <c r="N33" s="39"/>
    </row>
    <row r="34" spans="2:14" ht="15" customHeight="1" thickBot="1" thickTop="1">
      <c r="B34" s="116">
        <f t="shared" si="2"/>
        <v>25</v>
      </c>
      <c r="C34" s="140" t="s">
        <v>52</v>
      </c>
      <c r="D34" s="141" t="s">
        <v>53</v>
      </c>
      <c r="E34" s="142">
        <v>42356</v>
      </c>
      <c r="F34" s="143"/>
      <c r="G34" s="144"/>
      <c r="H34" s="145">
        <v>94.078</v>
      </c>
      <c r="I34" s="145">
        <v>99.638</v>
      </c>
      <c r="J34" s="145">
        <v>99.58</v>
      </c>
      <c r="K34" s="39"/>
      <c r="L34" s="39"/>
      <c r="M34" s="40"/>
      <c r="N34" s="39"/>
    </row>
    <row r="35" spans="2:14" ht="15" customHeight="1" thickBot="1" thickTop="1">
      <c r="B35" s="146">
        <f t="shared" si="2"/>
        <v>26</v>
      </c>
      <c r="C35" s="147" t="s">
        <v>54</v>
      </c>
      <c r="D35" s="148" t="s">
        <v>53</v>
      </c>
      <c r="E35" s="149">
        <v>40690</v>
      </c>
      <c r="F35" s="143"/>
      <c r="G35" s="150"/>
      <c r="H35" s="151">
        <v>99.043</v>
      </c>
      <c r="I35" s="151">
        <v>99.895</v>
      </c>
      <c r="J35" s="151">
        <v>99.855</v>
      </c>
      <c r="K35" s="39"/>
      <c r="L35" s="39"/>
      <c r="M35" s="40"/>
      <c r="N35" s="39"/>
    </row>
    <row r="36" spans="2:14" ht="15" customHeight="1" thickBot="1" thickTop="1">
      <c r="B36" s="146">
        <f t="shared" si="2"/>
        <v>27</v>
      </c>
      <c r="C36" s="152" t="s">
        <v>55</v>
      </c>
      <c r="D36" s="153" t="s">
        <v>10</v>
      </c>
      <c r="E36" s="80">
        <v>39237</v>
      </c>
      <c r="F36" s="81"/>
      <c r="G36" s="154"/>
      <c r="H36" s="155">
        <v>19.055</v>
      </c>
      <c r="I36" s="155">
        <v>20.953</v>
      </c>
      <c r="J36" s="155">
        <v>20.981</v>
      </c>
      <c r="K36" s="76"/>
      <c r="L36" s="39"/>
      <c r="M36" s="40"/>
      <c r="N36" s="39"/>
    </row>
    <row r="37" spans="2:13" ht="16.5" customHeight="1" thickBot="1" thickTop="1">
      <c r="B37" s="28" t="s">
        <v>56</v>
      </c>
      <c r="C37" s="29"/>
      <c r="D37" s="29"/>
      <c r="E37" s="29"/>
      <c r="F37" s="29"/>
      <c r="G37" s="29"/>
      <c r="H37" s="29"/>
      <c r="I37" s="29"/>
      <c r="J37" s="30"/>
      <c r="M37" s="156"/>
    </row>
    <row r="38" spans="2:13" ht="17.25" customHeight="1" thickBot="1" thickTop="1">
      <c r="B38" s="88">
        <v>28</v>
      </c>
      <c r="C38" s="157" t="s">
        <v>57</v>
      </c>
      <c r="D38" s="112" t="s">
        <v>36</v>
      </c>
      <c r="E38" s="158">
        <v>38022</v>
      </c>
      <c r="F38" s="159"/>
      <c r="G38" s="160"/>
      <c r="H38" s="161">
        <v>2197.158</v>
      </c>
      <c r="I38" s="161">
        <v>2292.963</v>
      </c>
      <c r="J38" s="161">
        <v>2292.667</v>
      </c>
      <c r="K38" s="162" t="s">
        <v>58</v>
      </c>
      <c r="M38" s="86">
        <f aca="true" t="shared" si="3" ref="M38:M47">+(J38-I38)/I38</f>
        <v>-0.00012909061332445245</v>
      </c>
    </row>
    <row r="39" spans="2:13" ht="17.25" customHeight="1" thickBot="1" thickTop="1">
      <c r="B39" s="88">
        <f aca="true" t="shared" si="4" ref="B39:B55">+B38+1</f>
        <v>29</v>
      </c>
      <c r="C39" s="163" t="s">
        <v>59</v>
      </c>
      <c r="D39" s="164" t="s">
        <v>31</v>
      </c>
      <c r="E39" s="165">
        <v>40210</v>
      </c>
      <c r="F39" s="159"/>
      <c r="G39" s="166"/>
      <c r="H39" s="167">
        <v>120.513</v>
      </c>
      <c r="I39" s="168" t="s">
        <v>60</v>
      </c>
      <c r="J39" s="168" t="s">
        <v>60</v>
      </c>
      <c r="K39" s="169" t="s">
        <v>61</v>
      </c>
      <c r="M39" s="86" t="e">
        <f t="shared" si="3"/>
        <v>#VALUE!</v>
      </c>
    </row>
    <row r="40" spans="2:13" ht="17.25" customHeight="1" thickBot="1" thickTop="1">
      <c r="B40" s="88">
        <f t="shared" si="4"/>
        <v>30</v>
      </c>
      <c r="C40" s="170" t="s">
        <v>62</v>
      </c>
      <c r="D40" s="171" t="s">
        <v>63</v>
      </c>
      <c r="E40" s="158">
        <v>39745</v>
      </c>
      <c r="F40" s="159"/>
      <c r="G40" s="172"/>
      <c r="H40" s="173">
        <v>109.111</v>
      </c>
      <c r="I40" s="174">
        <v>119.917</v>
      </c>
      <c r="J40" s="174">
        <v>119.245</v>
      </c>
      <c r="K40" s="175" t="s">
        <v>64</v>
      </c>
      <c r="M40" s="86">
        <f t="shared" si="3"/>
        <v>-0.00560387601424316</v>
      </c>
    </row>
    <row r="41" spans="2:13" ht="17.25" customHeight="1" thickBot="1" thickTop="1">
      <c r="B41" s="88">
        <f t="shared" si="4"/>
        <v>31</v>
      </c>
      <c r="C41" s="170" t="s">
        <v>65</v>
      </c>
      <c r="D41" s="171" t="s">
        <v>63</v>
      </c>
      <c r="E41" s="158">
        <v>39748</v>
      </c>
      <c r="F41" s="159"/>
      <c r="G41" s="160"/>
      <c r="H41" s="176">
        <v>144.332</v>
      </c>
      <c r="I41" s="176">
        <v>152.705</v>
      </c>
      <c r="J41" s="176">
        <v>152.356</v>
      </c>
      <c r="K41" s="175" t="s">
        <v>64</v>
      </c>
      <c r="M41" s="86">
        <f t="shared" si="3"/>
        <v>-0.002285452342752483</v>
      </c>
    </row>
    <row r="42" spans="2:13" ht="17.25" customHeight="1" thickBot="1" thickTop="1">
      <c r="B42" s="88">
        <f t="shared" si="4"/>
        <v>32</v>
      </c>
      <c r="C42" s="170" t="s">
        <v>66</v>
      </c>
      <c r="D42" s="171" t="s">
        <v>39</v>
      </c>
      <c r="E42" s="158">
        <v>39937</v>
      </c>
      <c r="F42" s="159"/>
      <c r="G42" s="160"/>
      <c r="H42" s="176">
        <v>150.498</v>
      </c>
      <c r="I42" s="176">
        <v>161.69</v>
      </c>
      <c r="J42" s="176">
        <v>160.315</v>
      </c>
      <c r="K42" s="175" t="s">
        <v>64</v>
      </c>
      <c r="M42" s="86">
        <f t="shared" si="3"/>
        <v>-0.008503927268229327</v>
      </c>
    </row>
    <row r="43" spans="2:13" ht="17.25" customHeight="1" thickBot="1" thickTop="1">
      <c r="B43" s="88">
        <f t="shared" si="4"/>
        <v>33</v>
      </c>
      <c r="C43" s="170" t="s">
        <v>67</v>
      </c>
      <c r="D43" s="171" t="s">
        <v>10</v>
      </c>
      <c r="E43" s="158">
        <v>39888</v>
      </c>
      <c r="F43" s="159"/>
      <c r="G43" s="160"/>
      <c r="H43" s="173">
        <v>15.429</v>
      </c>
      <c r="I43" s="173">
        <v>16.705</v>
      </c>
      <c r="J43" s="173">
        <v>16.529</v>
      </c>
      <c r="K43" s="175" t="s">
        <v>64</v>
      </c>
      <c r="M43" s="86">
        <f t="shared" si="3"/>
        <v>-0.010535767734211218</v>
      </c>
    </row>
    <row r="44" spans="2:13" ht="17.25" customHeight="1" thickBot="1" thickTop="1">
      <c r="B44" s="88">
        <f t="shared" si="4"/>
        <v>34</v>
      </c>
      <c r="C44" s="170" t="s">
        <v>68</v>
      </c>
      <c r="D44" s="171" t="s">
        <v>10</v>
      </c>
      <c r="E44" s="158">
        <v>41183</v>
      </c>
      <c r="F44" s="159"/>
      <c r="G44" s="160"/>
      <c r="H44" s="177">
        <v>5228.879</v>
      </c>
      <c r="I44" s="168" t="s">
        <v>60</v>
      </c>
      <c r="J44" s="168" t="s">
        <v>60</v>
      </c>
      <c r="K44" s="175" t="s">
        <v>64</v>
      </c>
      <c r="M44" s="86" t="e">
        <f t="shared" si="3"/>
        <v>#VALUE!</v>
      </c>
    </row>
    <row r="45" spans="2:13" ht="17.25" customHeight="1" thickBot="1" thickTop="1">
      <c r="B45" s="88">
        <f t="shared" si="4"/>
        <v>35</v>
      </c>
      <c r="C45" s="170" t="s">
        <v>69</v>
      </c>
      <c r="D45" s="171" t="s">
        <v>10</v>
      </c>
      <c r="E45" s="158">
        <v>41579</v>
      </c>
      <c r="F45" s="159"/>
      <c r="G45" s="160"/>
      <c r="H45" s="178">
        <v>5119.747</v>
      </c>
      <c r="I45" s="178">
        <v>5231.845</v>
      </c>
      <c r="J45" s="178">
        <v>5203.477</v>
      </c>
      <c r="K45" s="175"/>
      <c r="M45" s="86">
        <f t="shared" si="3"/>
        <v>-0.00542217898274899</v>
      </c>
    </row>
    <row r="46" spans="2:13" ht="17.25" customHeight="1" thickBot="1" thickTop="1">
      <c r="B46" s="88">
        <f t="shared" si="4"/>
        <v>36</v>
      </c>
      <c r="C46" s="179" t="s">
        <v>70</v>
      </c>
      <c r="D46" s="171" t="s">
        <v>25</v>
      </c>
      <c r="E46" s="158">
        <v>38740</v>
      </c>
      <c r="F46" s="159"/>
      <c r="G46" s="160"/>
      <c r="H46" s="173">
        <v>2.473</v>
      </c>
      <c r="I46" s="173">
        <v>2.625</v>
      </c>
      <c r="J46" s="173">
        <v>2.609</v>
      </c>
      <c r="K46" s="175"/>
      <c r="M46" s="86">
        <f t="shared" si="3"/>
        <v>-0.006095238095238101</v>
      </c>
    </row>
    <row r="47" spans="1:13" ht="17.25" customHeight="1" thickBot="1" thickTop="1">
      <c r="A47" s="8" t="s">
        <v>71</v>
      </c>
      <c r="B47" s="88">
        <f t="shared" si="4"/>
        <v>37</v>
      </c>
      <c r="C47" s="179" t="s">
        <v>72</v>
      </c>
      <c r="D47" s="171" t="s">
        <v>25</v>
      </c>
      <c r="E47" s="158">
        <v>38740</v>
      </c>
      <c r="F47" s="159"/>
      <c r="G47" s="160"/>
      <c r="H47" s="173">
        <v>2.161</v>
      </c>
      <c r="I47" s="173">
        <v>2.282</v>
      </c>
      <c r="J47" s="173">
        <v>2.273</v>
      </c>
      <c r="K47" s="180" t="s">
        <v>26</v>
      </c>
      <c r="M47" s="86">
        <f t="shared" si="3"/>
        <v>-0.0039439088518842666</v>
      </c>
    </row>
    <row r="48" spans="2:13" ht="17.25" customHeight="1" thickBot="1" thickTop="1">
      <c r="B48" s="88">
        <f t="shared" si="4"/>
        <v>38</v>
      </c>
      <c r="C48" s="170" t="s">
        <v>73</v>
      </c>
      <c r="D48" s="181" t="s">
        <v>25</v>
      </c>
      <c r="E48" s="158">
        <v>40071</v>
      </c>
      <c r="F48" s="159"/>
      <c r="G48" s="160"/>
      <c r="H48" s="182">
        <v>1.218</v>
      </c>
      <c r="I48" s="183">
        <v>1.21</v>
      </c>
      <c r="J48" s="183">
        <v>1.197</v>
      </c>
      <c r="K48" s="169" t="s">
        <v>61</v>
      </c>
      <c r="M48" s="86" t="e">
        <f>+(#REF!-I48)/I48</f>
        <v>#REF!</v>
      </c>
    </row>
    <row r="49" spans="2:13" ht="17.25" customHeight="1" thickTop="1">
      <c r="B49" s="88">
        <f t="shared" si="4"/>
        <v>39</v>
      </c>
      <c r="C49" s="170" t="s">
        <v>74</v>
      </c>
      <c r="D49" s="164" t="s">
        <v>31</v>
      </c>
      <c r="E49" s="165">
        <v>42087</v>
      </c>
      <c r="F49" s="159"/>
      <c r="G49" s="160"/>
      <c r="H49" s="184">
        <v>1.081</v>
      </c>
      <c r="I49" s="184">
        <v>1.1</v>
      </c>
      <c r="J49" s="184">
        <v>1.099</v>
      </c>
      <c r="K49" s="169"/>
      <c r="M49" s="185">
        <f aca="true" t="shared" si="5" ref="M49:M55">+(J49-I49)/I49</f>
        <v>-0.0009090909090910108</v>
      </c>
    </row>
    <row r="50" spans="2:13" ht="16.5" customHeight="1">
      <c r="B50" s="88">
        <f t="shared" si="4"/>
        <v>40</v>
      </c>
      <c r="C50" s="179" t="s">
        <v>75</v>
      </c>
      <c r="D50" s="164" t="s">
        <v>31</v>
      </c>
      <c r="E50" s="165">
        <v>42087</v>
      </c>
      <c r="F50" s="159"/>
      <c r="G50" s="160"/>
      <c r="H50" s="55">
        <v>1.071</v>
      </c>
      <c r="I50" s="55">
        <v>1.108</v>
      </c>
      <c r="J50" s="55">
        <v>1.105</v>
      </c>
      <c r="K50" s="169"/>
      <c r="M50" s="185">
        <f t="shared" si="5"/>
        <v>-0.0027075812274369253</v>
      </c>
    </row>
    <row r="51" spans="2:13" ht="16.5" customHeight="1">
      <c r="B51" s="88">
        <f t="shared" si="4"/>
        <v>41</v>
      </c>
      <c r="C51" s="170" t="s">
        <v>76</v>
      </c>
      <c r="D51" s="164" t="s">
        <v>31</v>
      </c>
      <c r="E51" s="165">
        <v>42087</v>
      </c>
      <c r="F51" s="159"/>
      <c r="G51" s="186"/>
      <c r="H51" s="184">
        <v>1.071</v>
      </c>
      <c r="I51" s="184">
        <v>1.106</v>
      </c>
      <c r="J51" s="184">
        <v>1.102</v>
      </c>
      <c r="K51" s="169"/>
      <c r="M51" s="185">
        <f t="shared" si="5"/>
        <v>-0.003616636528028936</v>
      </c>
    </row>
    <row r="52" spans="2:13" ht="16.5" customHeight="1">
      <c r="B52" s="88">
        <f t="shared" si="4"/>
        <v>42</v>
      </c>
      <c r="C52" s="170" t="s">
        <v>77</v>
      </c>
      <c r="D52" s="164" t="s">
        <v>78</v>
      </c>
      <c r="E52" s="165">
        <v>42317</v>
      </c>
      <c r="F52" s="187"/>
      <c r="G52" s="188"/>
      <c r="H52" s="176">
        <v>107.645</v>
      </c>
      <c r="I52" s="176">
        <v>116.602</v>
      </c>
      <c r="J52" s="176">
        <v>116.205</v>
      </c>
      <c r="K52" s="169"/>
      <c r="M52" s="185">
        <f t="shared" si="5"/>
        <v>-0.003404744344007869</v>
      </c>
    </row>
    <row r="53" spans="2:13" ht="16.5" customHeight="1">
      <c r="B53" s="88">
        <f t="shared" si="4"/>
        <v>43</v>
      </c>
      <c r="C53" s="189" t="s">
        <v>79</v>
      </c>
      <c r="D53" s="56" t="s">
        <v>28</v>
      </c>
      <c r="E53" s="190">
        <v>39503</v>
      </c>
      <c r="F53" s="191"/>
      <c r="G53" s="54"/>
      <c r="H53" s="192">
        <v>118.914</v>
      </c>
      <c r="I53" s="192">
        <v>119.732</v>
      </c>
      <c r="J53" s="192">
        <v>119.736</v>
      </c>
      <c r="K53" s="169"/>
      <c r="M53" s="185">
        <f t="shared" si="5"/>
        <v>3.340794440922133E-05</v>
      </c>
    </row>
    <row r="54" spans="2:13" ht="16.5" customHeight="1">
      <c r="B54" s="88">
        <f t="shared" si="4"/>
        <v>44</v>
      </c>
      <c r="C54" s="189" t="s">
        <v>80</v>
      </c>
      <c r="D54" s="56" t="s">
        <v>81</v>
      </c>
      <c r="E54" s="44">
        <v>42842</v>
      </c>
      <c r="F54" s="193"/>
      <c r="G54" s="194"/>
      <c r="H54" s="174" t="s">
        <v>82</v>
      </c>
      <c r="I54" s="192">
        <v>1000.033</v>
      </c>
      <c r="J54" s="192">
        <v>998.278</v>
      </c>
      <c r="K54" s="169"/>
      <c r="M54" s="185">
        <f t="shared" si="5"/>
        <v>-0.0017549420869111274</v>
      </c>
    </row>
    <row r="55" spans="2:13" ht="16.5" customHeight="1" thickBot="1">
      <c r="B55" s="88">
        <f t="shared" si="4"/>
        <v>45</v>
      </c>
      <c r="C55" s="195" t="s">
        <v>83</v>
      </c>
      <c r="D55" s="196" t="s">
        <v>78</v>
      </c>
      <c r="E55" s="57">
        <v>42874</v>
      </c>
      <c r="F55" s="58"/>
      <c r="G55" s="59"/>
      <c r="H55" s="197" t="s">
        <v>82</v>
      </c>
      <c r="I55" s="198">
        <v>10.447</v>
      </c>
      <c r="J55" s="198">
        <v>10.368</v>
      </c>
      <c r="K55" s="169"/>
      <c r="M55" s="185">
        <f t="shared" si="5"/>
        <v>-0.007561979515650317</v>
      </c>
    </row>
    <row r="56" spans="2:10" ht="13.5" customHeight="1" thickBot="1" thickTop="1">
      <c r="B56" s="199" t="s">
        <v>84</v>
      </c>
      <c r="C56" s="200"/>
      <c r="D56" s="200"/>
      <c r="E56" s="200"/>
      <c r="F56" s="200"/>
      <c r="G56" s="200"/>
      <c r="H56" s="200"/>
      <c r="I56" s="200"/>
      <c r="J56" s="201"/>
    </row>
    <row r="57" spans="2:13" ht="14.25" customHeight="1" thickBot="1" thickTop="1">
      <c r="B57" s="203" t="s">
        <v>0</v>
      </c>
      <c r="C57" s="204"/>
      <c r="D57" s="205" t="s">
        <v>1</v>
      </c>
      <c r="E57" s="206" t="s">
        <v>2</v>
      </c>
      <c r="F57" s="207" t="s">
        <v>85</v>
      </c>
      <c r="G57" s="208"/>
      <c r="H57" s="209" t="s">
        <v>3</v>
      </c>
      <c r="I57" s="210" t="s">
        <v>5</v>
      </c>
      <c r="J57" s="211" t="s">
        <v>5</v>
      </c>
      <c r="M57" s="8"/>
    </row>
    <row r="58" spans="2:13" ht="13.5" customHeight="1">
      <c r="B58" s="10"/>
      <c r="C58" s="11"/>
      <c r="D58" s="12"/>
      <c r="E58" s="212"/>
      <c r="F58" s="213" t="s">
        <v>86</v>
      </c>
      <c r="G58" s="213" t="s">
        <v>87</v>
      </c>
      <c r="H58" s="214"/>
      <c r="I58" s="215"/>
      <c r="J58" s="216"/>
      <c r="M58" s="8"/>
    </row>
    <row r="59" spans="2:13" ht="16.5" customHeight="1" thickBot="1">
      <c r="B59" s="17"/>
      <c r="C59" s="18"/>
      <c r="D59" s="19"/>
      <c r="E59" s="217"/>
      <c r="F59" s="218"/>
      <c r="G59" s="218"/>
      <c r="H59" s="218"/>
      <c r="I59" s="219"/>
      <c r="J59" s="220"/>
      <c r="M59" s="8"/>
    </row>
    <row r="60" spans="2:13" ht="16.5" customHeight="1" thickBot="1" thickTop="1">
      <c r="B60" s="28" t="s">
        <v>88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21">
        <v>46</v>
      </c>
      <c r="C61" s="222" t="s">
        <v>89</v>
      </c>
      <c r="D61" s="223" t="s">
        <v>20</v>
      </c>
      <c r="E61" s="224">
        <v>36831</v>
      </c>
      <c r="F61" s="225">
        <v>42865</v>
      </c>
      <c r="G61" s="226">
        <v>4.182</v>
      </c>
      <c r="H61" s="38">
        <v>108.495</v>
      </c>
      <c r="I61" s="38">
        <v>107.379</v>
      </c>
      <c r="J61" s="38">
        <v>107.392</v>
      </c>
      <c r="K61" s="39"/>
      <c r="L61" s="39"/>
      <c r="M61" s="40"/>
      <c r="N61" s="39"/>
    </row>
    <row r="62" spans="2:14" ht="16.5" customHeight="1" thickBot="1" thickTop="1">
      <c r="B62" s="227">
        <f>B61+1</f>
        <v>47</v>
      </c>
      <c r="C62" s="228" t="s">
        <v>90</v>
      </c>
      <c r="D62" s="229" t="s">
        <v>31</v>
      </c>
      <c r="E62" s="224">
        <v>101.606</v>
      </c>
      <c r="F62" s="225">
        <v>42878</v>
      </c>
      <c r="G62" s="230">
        <v>3.902</v>
      </c>
      <c r="H62" s="231">
        <v>103.59</v>
      </c>
      <c r="I62" s="231">
        <v>102.453</v>
      </c>
      <c r="J62" s="231">
        <v>102.463</v>
      </c>
      <c r="K62" s="39"/>
      <c r="L62" s="39"/>
      <c r="M62" s="40"/>
      <c r="N62" s="39"/>
    </row>
    <row r="63" spans="2:14" ht="16.5" customHeight="1" thickBot="1" thickTop="1">
      <c r="B63" s="232">
        <f aca="true" t="shared" si="6" ref="B63:B84">B62+1</f>
        <v>48</v>
      </c>
      <c r="C63" s="233" t="s">
        <v>91</v>
      </c>
      <c r="D63" s="234" t="s">
        <v>31</v>
      </c>
      <c r="E63" s="224">
        <v>38847</v>
      </c>
      <c r="F63" s="235">
        <v>42886</v>
      </c>
      <c r="G63" s="236">
        <v>4.475</v>
      </c>
      <c r="H63" s="237">
        <v>105.622</v>
      </c>
      <c r="I63" s="238">
        <v>104.503</v>
      </c>
      <c r="J63" s="238">
        <v>104.514</v>
      </c>
      <c r="K63" s="39"/>
      <c r="L63" s="39"/>
      <c r="M63" s="40"/>
      <c r="N63" s="39"/>
    </row>
    <row r="64" spans="2:14" ht="16.5" customHeight="1" thickBot="1" thickTop="1">
      <c r="B64" s="239">
        <f t="shared" si="6"/>
        <v>49</v>
      </c>
      <c r="C64" s="240" t="s">
        <v>92</v>
      </c>
      <c r="D64" s="241" t="s">
        <v>93</v>
      </c>
      <c r="E64" s="224">
        <v>36831</v>
      </c>
      <c r="F64" s="224">
        <v>42877</v>
      </c>
      <c r="G64" s="242">
        <v>4.244</v>
      </c>
      <c r="H64" s="243">
        <v>102.729</v>
      </c>
      <c r="I64" s="244">
        <v>101.723</v>
      </c>
      <c r="J64" s="244">
        <v>101.736</v>
      </c>
      <c r="K64" s="39"/>
      <c r="L64" s="39"/>
      <c r="M64" s="40"/>
      <c r="N64" s="39"/>
    </row>
    <row r="65" spans="2:14" ht="16.5" customHeight="1" thickBot="1" thickTop="1">
      <c r="B65" s="245">
        <f t="shared" si="6"/>
        <v>50</v>
      </c>
      <c r="C65" s="246" t="s">
        <v>94</v>
      </c>
      <c r="D65" s="247" t="s">
        <v>95</v>
      </c>
      <c r="E65" s="224">
        <v>39209</v>
      </c>
      <c r="F65" s="224">
        <v>42846</v>
      </c>
      <c r="G65" s="248">
        <v>4.59</v>
      </c>
      <c r="H65" s="249">
        <v>104.3</v>
      </c>
      <c r="I65" s="249">
        <v>103.465</v>
      </c>
      <c r="J65" s="249">
        <v>103.479</v>
      </c>
      <c r="K65" s="39"/>
      <c r="L65" s="39"/>
      <c r="M65" s="40"/>
      <c r="N65" s="39"/>
    </row>
    <row r="66" spans="2:14" ht="16.5" customHeight="1" thickBot="1" thickTop="1">
      <c r="B66" s="250">
        <f t="shared" si="6"/>
        <v>51</v>
      </c>
      <c r="C66" s="251" t="s">
        <v>96</v>
      </c>
      <c r="D66" s="252" t="s">
        <v>36</v>
      </c>
      <c r="E66" s="224">
        <v>37865</v>
      </c>
      <c r="F66" s="224">
        <v>42886</v>
      </c>
      <c r="G66" s="253">
        <v>3.972</v>
      </c>
      <c r="H66" s="254">
        <v>107.273</v>
      </c>
      <c r="I66" s="254">
        <v>106.496</v>
      </c>
      <c r="J66" s="254">
        <v>106.507</v>
      </c>
      <c r="K66" s="39"/>
      <c r="L66" s="39"/>
      <c r="M66" s="40"/>
      <c r="N66" s="39"/>
    </row>
    <row r="67" spans="2:14" ht="16.5" customHeight="1" thickBot="1" thickTop="1">
      <c r="B67" s="250">
        <f t="shared" si="6"/>
        <v>52</v>
      </c>
      <c r="C67" s="255" t="s">
        <v>97</v>
      </c>
      <c r="D67" s="256" t="s">
        <v>63</v>
      </c>
      <c r="E67" s="224">
        <v>35436</v>
      </c>
      <c r="F67" s="224">
        <v>42870</v>
      </c>
      <c r="G67" s="253">
        <v>4.525</v>
      </c>
      <c r="H67" s="243">
        <v>104.816</v>
      </c>
      <c r="I67" s="243">
        <v>103.955</v>
      </c>
      <c r="J67" s="243">
        <v>103.969</v>
      </c>
      <c r="K67" s="39"/>
      <c r="L67" s="39"/>
      <c r="M67" s="40"/>
      <c r="N67" s="39"/>
    </row>
    <row r="68" spans="2:14" ht="16.5" customHeight="1" thickBot="1" thickTop="1">
      <c r="B68" s="250">
        <f t="shared" si="6"/>
        <v>53</v>
      </c>
      <c r="C68" s="255" t="s">
        <v>98</v>
      </c>
      <c r="D68" s="256" t="s">
        <v>12</v>
      </c>
      <c r="E68" s="224">
        <v>35464</v>
      </c>
      <c r="F68" s="225">
        <v>42878</v>
      </c>
      <c r="G68" s="253">
        <v>3.835</v>
      </c>
      <c r="H68" s="254">
        <v>102.34</v>
      </c>
      <c r="I68" s="184">
        <v>101.182</v>
      </c>
      <c r="J68" s="184">
        <v>101.192</v>
      </c>
      <c r="K68" s="39"/>
      <c r="L68" s="39"/>
      <c r="M68" s="40"/>
      <c r="N68" s="39"/>
    </row>
    <row r="69" spans="2:14" ht="15" customHeight="1" thickBot="1" thickTop="1">
      <c r="B69" s="250">
        <f t="shared" si="6"/>
        <v>54</v>
      </c>
      <c r="C69" s="255" t="s">
        <v>99</v>
      </c>
      <c r="D69" s="256" t="s">
        <v>28</v>
      </c>
      <c r="E69" s="224">
        <v>37207</v>
      </c>
      <c r="F69" s="257">
        <v>42881</v>
      </c>
      <c r="G69" s="253">
        <v>3.837</v>
      </c>
      <c r="H69" s="184">
        <v>104.641</v>
      </c>
      <c r="I69" s="184">
        <v>103.062</v>
      </c>
      <c r="J69" s="184">
        <v>103.07</v>
      </c>
      <c r="K69" s="39"/>
      <c r="L69" s="39"/>
      <c r="M69" s="40"/>
      <c r="N69" s="39"/>
    </row>
    <row r="70" spans="2:14" ht="16.5" customHeight="1" thickBot="1" thickTop="1">
      <c r="B70" s="250">
        <f t="shared" si="6"/>
        <v>55</v>
      </c>
      <c r="C70" s="255" t="s">
        <v>100</v>
      </c>
      <c r="D70" s="256" t="s">
        <v>101</v>
      </c>
      <c r="E70" s="224">
        <v>37043</v>
      </c>
      <c r="F70" s="224">
        <v>42885</v>
      </c>
      <c r="G70" s="253">
        <v>4.01</v>
      </c>
      <c r="H70" s="243">
        <v>102.631</v>
      </c>
      <c r="I70" s="243">
        <v>101.588</v>
      </c>
      <c r="J70" s="243">
        <v>101.599</v>
      </c>
      <c r="K70" s="39"/>
      <c r="L70" s="39"/>
      <c r="M70" s="40"/>
      <c r="N70" s="39"/>
    </row>
    <row r="71" spans="2:14" ht="16.5" customHeight="1" thickBot="1" thickTop="1">
      <c r="B71" s="250">
        <f t="shared" si="6"/>
        <v>56</v>
      </c>
      <c r="C71" s="255" t="s">
        <v>102</v>
      </c>
      <c r="D71" s="256" t="s">
        <v>103</v>
      </c>
      <c r="E71" s="224">
        <v>37242</v>
      </c>
      <c r="F71" s="224">
        <v>42852</v>
      </c>
      <c r="G71" s="253">
        <v>4.357</v>
      </c>
      <c r="H71" s="243">
        <v>104.647</v>
      </c>
      <c r="I71" s="243">
        <v>103.48</v>
      </c>
      <c r="J71" s="243">
        <v>103.492</v>
      </c>
      <c r="K71" s="39"/>
      <c r="L71" s="39"/>
      <c r="M71" s="40"/>
      <c r="N71" s="39"/>
    </row>
    <row r="72" spans="2:14" ht="15.75" customHeight="1" thickBot="1" thickTop="1">
      <c r="B72" s="250">
        <f t="shared" si="6"/>
        <v>57</v>
      </c>
      <c r="C72" s="251" t="s">
        <v>104</v>
      </c>
      <c r="D72" s="256" t="s">
        <v>105</v>
      </c>
      <c r="E72" s="224">
        <v>39489</v>
      </c>
      <c r="F72" s="225">
        <v>42880</v>
      </c>
      <c r="G72" s="253">
        <v>3.91</v>
      </c>
      <c r="H72" s="254">
        <v>103.651</v>
      </c>
      <c r="I72" s="254">
        <v>102.789</v>
      </c>
      <c r="J72" s="254">
        <v>102.801</v>
      </c>
      <c r="K72" s="39"/>
      <c r="L72" s="39"/>
      <c r="M72" s="40"/>
      <c r="N72" s="39"/>
    </row>
    <row r="73" spans="2:14" ht="17.25" customHeight="1" thickBot="1" thickTop="1">
      <c r="B73" s="250">
        <f t="shared" si="6"/>
        <v>58</v>
      </c>
      <c r="C73" s="251" t="s">
        <v>106</v>
      </c>
      <c r="D73" s="256" t="s">
        <v>107</v>
      </c>
      <c r="E73" s="224">
        <v>36075</v>
      </c>
      <c r="F73" s="257">
        <v>42864</v>
      </c>
      <c r="G73" s="253">
        <v>4.201</v>
      </c>
      <c r="H73" s="258">
        <v>106.799</v>
      </c>
      <c r="I73" s="258">
        <v>106.137</v>
      </c>
      <c r="J73" s="258">
        <v>106.15</v>
      </c>
      <c r="K73" s="39"/>
      <c r="L73" s="39"/>
      <c r="M73" s="40"/>
      <c r="N73" s="39"/>
    </row>
    <row r="74" spans="2:14" ht="16.5" customHeight="1" thickBot="1" thickTop="1">
      <c r="B74" s="259">
        <f t="shared" si="6"/>
        <v>59</v>
      </c>
      <c r="C74" s="260" t="s">
        <v>108</v>
      </c>
      <c r="D74" s="261" t="s">
        <v>78</v>
      </c>
      <c r="E74" s="224">
        <v>37396</v>
      </c>
      <c r="F74" s="262">
        <v>42880</v>
      </c>
      <c r="G74" s="263">
        <v>3.848</v>
      </c>
      <c r="H74" s="243">
        <v>105.174</v>
      </c>
      <c r="I74" s="243">
        <v>104.36</v>
      </c>
      <c r="J74" s="243">
        <v>104.372</v>
      </c>
      <c r="K74" s="31"/>
      <c r="L74" s="31"/>
      <c r="M74" s="264"/>
      <c r="N74" s="31"/>
    </row>
    <row r="75" spans="2:14" ht="16.5" customHeight="1" thickBot="1" thickTop="1">
      <c r="B75" s="259">
        <f t="shared" si="6"/>
        <v>60</v>
      </c>
      <c r="C75" s="260" t="s">
        <v>109</v>
      </c>
      <c r="D75" s="261" t="s">
        <v>39</v>
      </c>
      <c r="E75" s="265">
        <v>40211</v>
      </c>
      <c r="F75" s="224">
        <v>42885</v>
      </c>
      <c r="G75" s="266">
        <v>3.258</v>
      </c>
      <c r="H75" s="267">
        <v>103.608</v>
      </c>
      <c r="I75" s="243">
        <v>103.312</v>
      </c>
      <c r="J75" s="243">
        <v>103.323</v>
      </c>
      <c r="K75" s="39"/>
      <c r="L75" s="39"/>
      <c r="M75" s="40"/>
      <c r="N75" s="39"/>
    </row>
    <row r="76" spans="2:14" ht="16.5" customHeight="1" thickBot="1" thickTop="1">
      <c r="B76" s="259">
        <f t="shared" si="6"/>
        <v>61</v>
      </c>
      <c r="C76" s="268" t="s">
        <v>110</v>
      </c>
      <c r="D76" s="269" t="s">
        <v>111</v>
      </c>
      <c r="E76" s="224">
        <v>33910</v>
      </c>
      <c r="F76" s="224">
        <v>42825</v>
      </c>
      <c r="G76" s="263">
        <v>3.695</v>
      </c>
      <c r="H76" s="267">
        <v>102.652</v>
      </c>
      <c r="I76" s="267">
        <v>102.017</v>
      </c>
      <c r="J76" s="267">
        <v>102.028</v>
      </c>
      <c r="K76" s="39"/>
      <c r="L76" s="39"/>
      <c r="M76" s="40"/>
      <c r="N76" s="39"/>
    </row>
    <row r="77" spans="2:14" ht="14.25" customHeight="1" thickBot="1" thickTop="1">
      <c r="B77" s="259">
        <f t="shared" si="6"/>
        <v>62</v>
      </c>
      <c r="C77" s="260" t="s">
        <v>112</v>
      </c>
      <c r="D77" s="270" t="s">
        <v>113</v>
      </c>
      <c r="E77" s="224">
        <v>36815</v>
      </c>
      <c r="F77" s="224">
        <v>42885</v>
      </c>
      <c r="G77" s="263">
        <v>3.643</v>
      </c>
      <c r="H77" s="267">
        <v>104.501</v>
      </c>
      <c r="I77" s="267">
        <v>103.591</v>
      </c>
      <c r="J77" s="267">
        <v>103.601</v>
      </c>
      <c r="K77" s="39"/>
      <c r="L77" s="39"/>
      <c r="M77" s="40"/>
      <c r="N77" s="39"/>
    </row>
    <row r="78" spans="1:14" ht="16.5" customHeight="1" thickBot="1" thickTop="1">
      <c r="A78" s="103"/>
      <c r="B78" s="271">
        <f t="shared" si="6"/>
        <v>63</v>
      </c>
      <c r="C78" s="272" t="s">
        <v>114</v>
      </c>
      <c r="D78" s="273" t="s">
        <v>115</v>
      </c>
      <c r="E78" s="274">
        <v>35744</v>
      </c>
      <c r="F78" s="275">
        <v>42877</v>
      </c>
      <c r="G78" s="276">
        <v>4.283</v>
      </c>
      <c r="H78" s="277">
        <v>102.797</v>
      </c>
      <c r="I78" s="277">
        <v>102.05</v>
      </c>
      <c r="J78" s="277">
        <v>102.064</v>
      </c>
      <c r="K78" s="39"/>
      <c r="L78" s="39"/>
      <c r="M78" s="40"/>
      <c r="N78" s="39"/>
    </row>
    <row r="79" spans="2:14" ht="16.5" customHeight="1" thickBot="1" thickTop="1">
      <c r="B79" s="271">
        <f t="shared" si="6"/>
        <v>64</v>
      </c>
      <c r="C79" s="278" t="s">
        <v>116</v>
      </c>
      <c r="D79" s="273" t="s">
        <v>115</v>
      </c>
      <c r="E79" s="279">
        <v>40000</v>
      </c>
      <c r="F79" s="225">
        <v>42881</v>
      </c>
      <c r="G79" s="280">
        <v>3.934</v>
      </c>
      <c r="H79" s="267">
        <v>103.915</v>
      </c>
      <c r="I79" s="267">
        <v>103.241</v>
      </c>
      <c r="J79" s="267">
        <v>103.253</v>
      </c>
      <c r="K79" s="39"/>
      <c r="L79" s="39"/>
      <c r="M79" s="40"/>
      <c r="N79" s="39"/>
    </row>
    <row r="80" spans="2:14" ht="16.5" customHeight="1" thickBot="1" thickTop="1">
      <c r="B80" s="271">
        <f t="shared" si="6"/>
        <v>65</v>
      </c>
      <c r="C80" s="281" t="s">
        <v>117</v>
      </c>
      <c r="D80" s="223" t="s">
        <v>53</v>
      </c>
      <c r="E80" s="224">
        <v>39604</v>
      </c>
      <c r="F80" s="224">
        <v>42885</v>
      </c>
      <c r="G80" s="226">
        <v>3.689</v>
      </c>
      <c r="H80" s="243">
        <v>105.558</v>
      </c>
      <c r="I80" s="243">
        <v>104.653</v>
      </c>
      <c r="J80" s="243">
        <v>104.664</v>
      </c>
      <c r="K80" s="39"/>
      <c r="L80" s="39"/>
      <c r="M80" s="40"/>
      <c r="N80" s="39"/>
    </row>
    <row r="81" spans="2:14" ht="16.5" customHeight="1" thickBot="1" thickTop="1">
      <c r="B81" s="271">
        <f t="shared" si="6"/>
        <v>66</v>
      </c>
      <c r="C81" s="282" t="s">
        <v>118</v>
      </c>
      <c r="D81" s="273" t="s">
        <v>16</v>
      </c>
      <c r="E81" s="224">
        <v>35481</v>
      </c>
      <c r="F81" s="224">
        <v>42884</v>
      </c>
      <c r="G81" s="276">
        <v>4.492</v>
      </c>
      <c r="H81" s="277">
        <v>102.987</v>
      </c>
      <c r="I81" s="277">
        <v>102.177</v>
      </c>
      <c r="J81" s="277">
        <v>102.189</v>
      </c>
      <c r="K81" s="39"/>
      <c r="L81" s="39"/>
      <c r="M81" s="40"/>
      <c r="N81" s="39"/>
    </row>
    <row r="82" spans="2:14" ht="16.5" customHeight="1" thickBot="1" thickTop="1">
      <c r="B82" s="283">
        <f t="shared" si="6"/>
        <v>67</v>
      </c>
      <c r="C82" s="284" t="s">
        <v>119</v>
      </c>
      <c r="D82" s="285" t="s">
        <v>45</v>
      </c>
      <c r="E82" s="224">
        <v>39706</v>
      </c>
      <c r="F82" s="286">
        <v>42886</v>
      </c>
      <c r="G82" s="287">
        <v>4.394</v>
      </c>
      <c r="H82" s="288">
        <v>103.411</v>
      </c>
      <c r="I82" s="288">
        <v>102.276</v>
      </c>
      <c r="J82" s="288">
        <v>102.287</v>
      </c>
      <c r="K82" s="39"/>
      <c r="L82" s="39"/>
      <c r="M82" s="40"/>
      <c r="N82" s="39"/>
    </row>
    <row r="83" spans="2:14" ht="16.5" customHeight="1" thickBot="1" thickTop="1">
      <c r="B83" s="283">
        <f t="shared" si="6"/>
        <v>68</v>
      </c>
      <c r="C83" s="289" t="s">
        <v>120</v>
      </c>
      <c r="D83" s="285" t="s">
        <v>10</v>
      </c>
      <c r="E83" s="224">
        <v>38565</v>
      </c>
      <c r="F83" s="224">
        <v>42881</v>
      </c>
      <c r="G83" s="287">
        <v>3.472</v>
      </c>
      <c r="H83" s="243">
        <v>105.134</v>
      </c>
      <c r="I83" s="243">
        <v>104.66</v>
      </c>
      <c r="J83" s="243">
        <v>104.671</v>
      </c>
      <c r="K83" s="39"/>
      <c r="L83" s="39"/>
      <c r="M83" s="40"/>
      <c r="N83" s="39"/>
    </row>
    <row r="84" spans="2:14" ht="16.5" customHeight="1" thickBot="1" thickTop="1">
      <c r="B84" s="283">
        <f t="shared" si="6"/>
        <v>69</v>
      </c>
      <c r="C84" s="290" t="s">
        <v>121</v>
      </c>
      <c r="D84" s="291" t="s">
        <v>14</v>
      </c>
      <c r="E84" s="292">
        <v>34288</v>
      </c>
      <c r="F84" s="293">
        <v>42865</v>
      </c>
      <c r="G84" s="294">
        <v>3.739</v>
      </c>
      <c r="H84" s="288">
        <v>102.709</v>
      </c>
      <c r="I84" s="288">
        <v>101.801</v>
      </c>
      <c r="J84" s="288">
        <v>101.811</v>
      </c>
      <c r="K84" s="39"/>
      <c r="L84" s="39"/>
      <c r="M84" s="40"/>
      <c r="N84" s="39"/>
    </row>
    <row r="85" spans="1:14" ht="13.5" customHeight="1" thickBot="1" thickTop="1">
      <c r="A85" s="8" t="s">
        <v>71</v>
      </c>
      <c r="B85" s="28" t="s">
        <v>122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296">
        <v>70</v>
      </c>
      <c r="C86" s="297" t="s">
        <v>123</v>
      </c>
      <c r="D86" s="298" t="s">
        <v>20</v>
      </c>
      <c r="E86" s="299">
        <v>39084</v>
      </c>
      <c r="F86" s="299">
        <v>42865</v>
      </c>
      <c r="G86" s="300">
        <v>0.404</v>
      </c>
      <c r="H86" s="301">
        <v>10.598</v>
      </c>
      <c r="I86" s="301">
        <v>10.546</v>
      </c>
      <c r="J86" s="301">
        <v>10.548</v>
      </c>
      <c r="K86" s="39"/>
      <c r="L86" s="39"/>
      <c r="M86" s="40"/>
      <c r="N86" s="39"/>
    </row>
    <row r="87" spans="1:13" ht="16.5" customHeight="1" thickBot="1" thickTop="1">
      <c r="A87" s="8" t="s">
        <v>71</v>
      </c>
      <c r="B87" s="296">
        <f>B86+1</f>
        <v>71</v>
      </c>
      <c r="C87" s="302" t="s">
        <v>124</v>
      </c>
      <c r="D87" s="252" t="s">
        <v>36</v>
      </c>
      <c r="E87" s="303">
        <v>39762</v>
      </c>
      <c r="F87" s="299">
        <v>42886</v>
      </c>
      <c r="G87" s="287">
        <v>3.677</v>
      </c>
      <c r="H87" s="304">
        <v>103.363</v>
      </c>
      <c r="I87" s="304">
        <v>103.025</v>
      </c>
      <c r="J87" s="304">
        <v>103.035</v>
      </c>
      <c r="M87" s="86"/>
    </row>
    <row r="88" spans="2:14" ht="16.5" customHeight="1" thickBot="1" thickTop="1">
      <c r="B88" s="296">
        <f aca="true" t="shared" si="7" ref="B88:B90">B87+1</f>
        <v>72</v>
      </c>
      <c r="C88" s="305" t="s">
        <v>125</v>
      </c>
      <c r="D88" s="306" t="s">
        <v>126</v>
      </c>
      <c r="E88" s="307">
        <v>40543</v>
      </c>
      <c r="F88" s="308">
        <v>42874</v>
      </c>
      <c r="G88" s="294">
        <v>4.098</v>
      </c>
      <c r="H88" s="309">
        <v>103.788</v>
      </c>
      <c r="I88" s="309">
        <v>103.401</v>
      </c>
      <c r="J88" s="309">
        <v>103.415</v>
      </c>
      <c r="K88" s="39"/>
      <c r="L88" s="39"/>
      <c r="M88" s="40"/>
      <c r="N88" s="39"/>
    </row>
    <row r="89" spans="2:14" ht="16.5" customHeight="1" thickBot="1" thickTop="1">
      <c r="B89" s="296">
        <f t="shared" si="7"/>
        <v>73</v>
      </c>
      <c r="C89" s="310" t="s">
        <v>127</v>
      </c>
      <c r="D89" s="311" t="s">
        <v>128</v>
      </c>
      <c r="E89" s="312">
        <v>42024</v>
      </c>
      <c r="F89" s="286">
        <v>42886</v>
      </c>
      <c r="G89" s="313">
        <v>4.409</v>
      </c>
      <c r="H89" s="314">
        <v>105.102</v>
      </c>
      <c r="I89" s="309">
        <v>104.246</v>
      </c>
      <c r="J89" s="309">
        <v>104.256</v>
      </c>
      <c r="K89" s="39"/>
      <c r="L89" s="39"/>
      <c r="M89" s="40"/>
      <c r="N89" s="39"/>
    </row>
    <row r="90" spans="2:14" ht="16.5" customHeight="1" thickBot="1" thickTop="1">
      <c r="B90" s="315">
        <f t="shared" si="7"/>
        <v>74</v>
      </c>
      <c r="C90" s="316" t="s">
        <v>129</v>
      </c>
      <c r="D90" s="317" t="s">
        <v>130</v>
      </c>
      <c r="E90" s="318">
        <v>42195</v>
      </c>
      <c r="F90" s="319">
        <v>42884</v>
      </c>
      <c r="G90" s="320">
        <v>0.502</v>
      </c>
      <c r="H90" s="321">
        <v>10.515</v>
      </c>
      <c r="I90" s="321">
        <v>10.363</v>
      </c>
      <c r="J90" s="321">
        <v>10.364</v>
      </c>
      <c r="K90" s="39"/>
      <c r="L90" s="39"/>
      <c r="M90" s="40"/>
      <c r="N90" s="39"/>
    </row>
    <row r="91" spans="1:13" ht="15" customHeight="1" thickBot="1" thickTop="1">
      <c r="A91" s="322" t="s">
        <v>131</v>
      </c>
      <c r="B91" s="322"/>
      <c r="C91" s="322"/>
      <c r="D91" s="322"/>
      <c r="E91" s="322"/>
      <c r="F91" s="322"/>
      <c r="G91" s="322"/>
      <c r="H91" s="322"/>
      <c r="I91" s="322"/>
      <c r="J91" s="322"/>
      <c r="M91" s="323"/>
    </row>
    <row r="92" spans="2:14" ht="16.5" customHeight="1" thickBot="1" thickTop="1">
      <c r="B92" s="324">
        <v>75</v>
      </c>
      <c r="C92" s="325" t="s">
        <v>132</v>
      </c>
      <c r="D92" s="326" t="s">
        <v>20</v>
      </c>
      <c r="E92" s="327">
        <v>34561</v>
      </c>
      <c r="F92" s="328">
        <v>42865</v>
      </c>
      <c r="G92" s="329">
        <v>0.682</v>
      </c>
      <c r="H92" s="38">
        <v>57.88</v>
      </c>
      <c r="I92" s="65">
        <v>57.194</v>
      </c>
      <c r="J92" s="65">
        <v>57.143</v>
      </c>
      <c r="K92" s="39"/>
      <c r="L92" s="39"/>
      <c r="M92" s="40"/>
      <c r="N92" s="39"/>
    </row>
    <row r="93" spans="2:14" ht="16.5" customHeight="1" thickBot="1" thickTop="1">
      <c r="B93" s="330">
        <f>B92+1</f>
        <v>76</v>
      </c>
      <c r="C93" s="331" t="s">
        <v>133</v>
      </c>
      <c r="D93" s="332" t="s">
        <v>93</v>
      </c>
      <c r="E93" s="299">
        <v>34415</v>
      </c>
      <c r="F93" s="299">
        <v>42877</v>
      </c>
      <c r="G93" s="300">
        <v>1.976</v>
      </c>
      <c r="H93" s="333">
        <v>130.496</v>
      </c>
      <c r="I93" s="334" t="s">
        <v>134</v>
      </c>
      <c r="J93" s="334" t="s">
        <v>134</v>
      </c>
      <c r="K93" s="39"/>
      <c r="L93" s="39"/>
      <c r="M93" s="40"/>
      <c r="N93" s="39"/>
    </row>
    <row r="94" spans="2:14" ht="16.5" customHeight="1" thickBot="1" thickTop="1">
      <c r="B94" s="330">
        <f aca="true" t="shared" si="8" ref="B94:B103">B93+1</f>
        <v>77</v>
      </c>
      <c r="C94" s="331" t="s">
        <v>135</v>
      </c>
      <c r="D94" s="335" t="s">
        <v>93</v>
      </c>
      <c r="E94" s="336">
        <v>34415</v>
      </c>
      <c r="F94" s="299">
        <v>42877</v>
      </c>
      <c r="G94" s="337">
        <v>13.313</v>
      </c>
      <c r="H94" s="338">
        <v>1435.194</v>
      </c>
      <c r="I94" s="334" t="s">
        <v>134</v>
      </c>
      <c r="J94" s="334" t="s">
        <v>134</v>
      </c>
      <c r="K94" s="39"/>
      <c r="L94" s="39"/>
      <c r="M94" s="40"/>
      <c r="N94" s="39"/>
    </row>
    <row r="95" spans="2:14" ht="16.5" customHeight="1" thickBot="1" thickTop="1">
      <c r="B95" s="330">
        <f t="shared" si="8"/>
        <v>78</v>
      </c>
      <c r="C95" s="331" t="s">
        <v>136</v>
      </c>
      <c r="D95" s="339" t="s">
        <v>63</v>
      </c>
      <c r="E95" s="336">
        <v>105.764</v>
      </c>
      <c r="F95" s="299">
        <v>42870</v>
      </c>
      <c r="G95" s="337">
        <v>1.165</v>
      </c>
      <c r="H95" s="333">
        <v>97.101</v>
      </c>
      <c r="I95" s="333">
        <v>99.727</v>
      </c>
      <c r="J95" s="333">
        <v>99.595</v>
      </c>
      <c r="K95" s="39"/>
      <c r="L95" s="39"/>
      <c r="M95" s="40"/>
      <c r="N95" s="39"/>
    </row>
    <row r="96" spans="2:14" ht="16.5" customHeight="1" thickBot="1" thickTop="1">
      <c r="B96" s="330">
        <f t="shared" si="8"/>
        <v>79</v>
      </c>
      <c r="C96" s="331" t="s">
        <v>137</v>
      </c>
      <c r="D96" s="339" t="s">
        <v>103</v>
      </c>
      <c r="E96" s="336">
        <v>36367</v>
      </c>
      <c r="F96" s="299">
        <v>42852</v>
      </c>
      <c r="G96" s="337">
        <v>0.56</v>
      </c>
      <c r="H96" s="333">
        <v>17.129</v>
      </c>
      <c r="I96" s="333">
        <v>17.439</v>
      </c>
      <c r="J96" s="333">
        <v>17.455</v>
      </c>
      <c r="K96" s="333"/>
      <c r="L96" s="333"/>
      <c r="M96" s="333"/>
      <c r="N96" s="340"/>
    </row>
    <row r="97" spans="2:14" ht="16.5" customHeight="1" thickBot="1" thickTop="1">
      <c r="B97" s="330">
        <f t="shared" si="8"/>
        <v>80</v>
      </c>
      <c r="C97" s="331" t="s">
        <v>138</v>
      </c>
      <c r="D97" s="339" t="s">
        <v>111</v>
      </c>
      <c r="E97" s="336">
        <v>36857</v>
      </c>
      <c r="F97" s="299">
        <v>42825</v>
      </c>
      <c r="G97" s="337">
        <v>7.628</v>
      </c>
      <c r="H97" s="333">
        <v>270.797</v>
      </c>
      <c r="I97" s="333">
        <v>291.125</v>
      </c>
      <c r="J97" s="333">
        <v>291.284</v>
      </c>
      <c r="K97" s="39"/>
      <c r="L97" s="39"/>
      <c r="M97" s="40"/>
      <c r="N97" s="39"/>
    </row>
    <row r="98" spans="2:14" ht="15.75" customHeight="1" thickBot="1" thickTop="1">
      <c r="B98" s="330">
        <f t="shared" si="8"/>
        <v>81</v>
      </c>
      <c r="C98" s="331" t="s">
        <v>139</v>
      </c>
      <c r="D98" s="335" t="s">
        <v>115</v>
      </c>
      <c r="E98" s="336">
        <v>34599</v>
      </c>
      <c r="F98" s="341">
        <v>42877</v>
      </c>
      <c r="G98" s="337">
        <v>0.585</v>
      </c>
      <c r="H98" s="55">
        <v>29.309</v>
      </c>
      <c r="I98" s="55">
        <v>29.939</v>
      </c>
      <c r="J98" s="55">
        <v>29.809</v>
      </c>
      <c r="K98" s="39"/>
      <c r="L98" s="39"/>
      <c r="M98" s="40"/>
      <c r="N98" s="39"/>
    </row>
    <row r="99" spans="2:14" ht="14.25" customHeight="1" thickBot="1" thickTop="1">
      <c r="B99" s="330">
        <f t="shared" si="8"/>
        <v>82</v>
      </c>
      <c r="C99" s="342" t="s">
        <v>140</v>
      </c>
      <c r="D99" s="335" t="s">
        <v>53</v>
      </c>
      <c r="E99" s="336">
        <v>38777</v>
      </c>
      <c r="F99" s="299">
        <v>42881</v>
      </c>
      <c r="G99" s="337">
        <v>37.174</v>
      </c>
      <c r="H99" s="161">
        <v>2327.393</v>
      </c>
      <c r="I99" s="161">
        <v>2273.425</v>
      </c>
      <c r="J99" s="161">
        <v>2273.932</v>
      </c>
      <c r="K99" s="39"/>
      <c r="L99" s="39"/>
      <c r="M99" s="40"/>
      <c r="N99" s="39"/>
    </row>
    <row r="100" spans="2:14" ht="17.25" customHeight="1" thickBot="1" thickTop="1">
      <c r="B100" s="330">
        <f t="shared" si="8"/>
        <v>83</v>
      </c>
      <c r="C100" s="331" t="s">
        <v>141</v>
      </c>
      <c r="D100" s="335" t="s">
        <v>16</v>
      </c>
      <c r="E100" s="336">
        <v>34423</v>
      </c>
      <c r="F100" s="299">
        <v>42874</v>
      </c>
      <c r="G100" s="337">
        <v>2.472</v>
      </c>
      <c r="H100" s="343">
        <v>72.644</v>
      </c>
      <c r="I100" s="343">
        <v>70.868</v>
      </c>
      <c r="J100" s="343">
        <v>70.895</v>
      </c>
      <c r="K100" s="39"/>
      <c r="L100" s="39"/>
      <c r="M100" s="40"/>
      <c r="N100" s="39"/>
    </row>
    <row r="101" spans="2:14" ht="16.5" customHeight="1" thickBot="1" thickTop="1">
      <c r="B101" s="330">
        <f t="shared" si="8"/>
        <v>84</v>
      </c>
      <c r="C101" s="331" t="s">
        <v>142</v>
      </c>
      <c r="D101" s="335" t="s">
        <v>16</v>
      </c>
      <c r="E101" s="336">
        <v>34731</v>
      </c>
      <c r="F101" s="341">
        <v>42873</v>
      </c>
      <c r="G101" s="337">
        <v>2.149</v>
      </c>
      <c r="H101" s="55">
        <v>54.941</v>
      </c>
      <c r="I101" s="55">
        <v>54.569</v>
      </c>
      <c r="J101" s="55">
        <v>54.517</v>
      </c>
      <c r="K101" s="39"/>
      <c r="L101" s="39"/>
      <c r="M101" s="40"/>
      <c r="N101" s="39"/>
    </row>
    <row r="102" spans="2:14" ht="16.5" customHeight="1" thickBot="1" thickTop="1">
      <c r="B102" s="330">
        <f t="shared" si="8"/>
        <v>85</v>
      </c>
      <c r="C102" s="344" t="s">
        <v>143</v>
      </c>
      <c r="D102" s="345" t="s">
        <v>14</v>
      </c>
      <c r="E102" s="346">
        <v>36297</v>
      </c>
      <c r="F102" s="293">
        <v>42865</v>
      </c>
      <c r="G102" s="287">
        <v>0.463</v>
      </c>
      <c r="H102" s="347">
        <v>100.102</v>
      </c>
      <c r="I102" s="347">
        <v>103.694</v>
      </c>
      <c r="J102" s="347">
        <v>103.765</v>
      </c>
      <c r="K102" s="39"/>
      <c r="L102" s="39"/>
      <c r="M102" s="40"/>
      <c r="N102" s="39"/>
    </row>
    <row r="103" spans="2:14" ht="16.5" customHeight="1" thickBot="1" thickTop="1">
      <c r="B103" s="348">
        <f t="shared" si="8"/>
        <v>86</v>
      </c>
      <c r="C103" s="349" t="s">
        <v>144</v>
      </c>
      <c r="D103" s="350" t="s">
        <v>14</v>
      </c>
      <c r="E103" s="351">
        <v>36626</v>
      </c>
      <c r="F103" s="352">
        <v>42865</v>
      </c>
      <c r="G103" s="353">
        <v>0.652</v>
      </c>
      <c r="H103" s="61">
        <v>83.763</v>
      </c>
      <c r="I103" s="61">
        <v>89.569</v>
      </c>
      <c r="J103" s="61">
        <v>89.493</v>
      </c>
      <c r="K103" s="39"/>
      <c r="L103" s="39"/>
      <c r="M103" s="40"/>
      <c r="N103" s="39"/>
    </row>
    <row r="104" spans="2:13" ht="18" customHeight="1" thickBot="1" thickTop="1">
      <c r="B104" s="354" t="s">
        <v>145</v>
      </c>
      <c r="C104" s="355"/>
      <c r="D104" s="355"/>
      <c r="E104" s="355"/>
      <c r="F104" s="355"/>
      <c r="G104" s="355"/>
      <c r="H104" s="355"/>
      <c r="I104" s="355"/>
      <c r="J104" s="356"/>
      <c r="M104" s="156"/>
    </row>
    <row r="105" spans="2:14" ht="16.5" customHeight="1" thickBot="1" thickTop="1">
      <c r="B105" s="357">
        <v>87</v>
      </c>
      <c r="C105" s="297" t="s">
        <v>146</v>
      </c>
      <c r="D105" s="358" t="s">
        <v>20</v>
      </c>
      <c r="E105" s="299">
        <v>39084</v>
      </c>
      <c r="F105" s="299">
        <v>42865</v>
      </c>
      <c r="G105" s="300">
        <v>0.25</v>
      </c>
      <c r="H105" s="359">
        <v>10.916</v>
      </c>
      <c r="I105" s="360">
        <v>10.719</v>
      </c>
      <c r="J105" s="360">
        <v>10.72</v>
      </c>
      <c r="K105" s="39"/>
      <c r="L105" s="40"/>
      <c r="M105" s="39"/>
      <c r="N105" s="76"/>
    </row>
    <row r="106" spans="2:14" ht="16.5" customHeight="1" thickBot="1" thickTop="1">
      <c r="B106" s="361">
        <f>B105+1</f>
        <v>88</v>
      </c>
      <c r="C106" s="362" t="s">
        <v>147</v>
      </c>
      <c r="D106" s="335" t="s">
        <v>20</v>
      </c>
      <c r="E106" s="336">
        <v>1867429</v>
      </c>
      <c r="F106" s="299">
        <v>42865</v>
      </c>
      <c r="G106" s="337">
        <v>0.208</v>
      </c>
      <c r="H106" s="55">
        <v>11.692</v>
      </c>
      <c r="I106" s="363">
        <v>11.415</v>
      </c>
      <c r="J106" s="363">
        <v>11.403</v>
      </c>
      <c r="K106" s="39"/>
      <c r="L106" s="40"/>
      <c r="M106" s="39"/>
      <c r="N106" s="76"/>
    </row>
    <row r="107" spans="2:14" ht="16.5" customHeight="1" thickBot="1" thickTop="1">
      <c r="B107" s="361">
        <f aca="true" t="shared" si="9" ref="B107:B120">B106+1</f>
        <v>89</v>
      </c>
      <c r="C107" s="362" t="s">
        <v>148</v>
      </c>
      <c r="D107" s="335" t="s">
        <v>20</v>
      </c>
      <c r="E107" s="336">
        <v>735</v>
      </c>
      <c r="F107" s="299">
        <v>42865</v>
      </c>
      <c r="G107" s="337">
        <v>0.099</v>
      </c>
      <c r="H107" s="55">
        <v>14.069</v>
      </c>
      <c r="I107" s="363">
        <v>14.07</v>
      </c>
      <c r="J107" s="363">
        <v>14.039</v>
      </c>
      <c r="K107" s="39"/>
      <c r="L107" s="40"/>
      <c r="M107" s="39"/>
      <c r="N107" s="76"/>
    </row>
    <row r="108" spans="1:14" ht="17.25" customHeight="1" thickBot="1" thickTop="1">
      <c r="A108" s="364"/>
      <c r="B108" s="361">
        <f t="shared" si="9"/>
        <v>90</v>
      </c>
      <c r="C108" s="362" t="s">
        <v>149</v>
      </c>
      <c r="D108" s="335" t="s">
        <v>20</v>
      </c>
      <c r="E108" s="336">
        <v>39084</v>
      </c>
      <c r="F108" s="299">
        <v>42865</v>
      </c>
      <c r="G108" s="337">
        <v>0.221</v>
      </c>
      <c r="H108" s="55">
        <v>12.328</v>
      </c>
      <c r="I108" s="365">
        <v>12.369</v>
      </c>
      <c r="J108" s="365">
        <v>12.344</v>
      </c>
      <c r="K108" s="39"/>
      <c r="L108" s="40"/>
      <c r="M108" s="39"/>
      <c r="N108" s="76"/>
    </row>
    <row r="109" spans="2:14" ht="16.5" customHeight="1" thickBot="1" thickTop="1">
      <c r="B109" s="361">
        <f t="shared" si="9"/>
        <v>91</v>
      </c>
      <c r="C109" s="366" t="s">
        <v>150</v>
      </c>
      <c r="D109" s="339" t="s">
        <v>93</v>
      </c>
      <c r="E109" s="336">
        <v>39994</v>
      </c>
      <c r="F109" s="299">
        <v>42877</v>
      </c>
      <c r="G109" s="337">
        <v>0.277</v>
      </c>
      <c r="H109" s="55">
        <v>12.821</v>
      </c>
      <c r="I109" s="365">
        <v>13.561</v>
      </c>
      <c r="J109" s="365">
        <v>13.558</v>
      </c>
      <c r="K109" s="39"/>
      <c r="L109" s="40"/>
      <c r="M109" s="39"/>
      <c r="N109" s="76"/>
    </row>
    <row r="110" spans="2:14" ht="15.75" customHeight="1" thickBot="1" thickTop="1">
      <c r="B110" s="361">
        <f t="shared" si="9"/>
        <v>92</v>
      </c>
      <c r="C110" s="366" t="s">
        <v>151</v>
      </c>
      <c r="D110" s="335" t="s">
        <v>93</v>
      </c>
      <c r="E110" s="336">
        <v>40848</v>
      </c>
      <c r="F110" s="299">
        <v>42877</v>
      </c>
      <c r="G110" s="367">
        <v>0.195</v>
      </c>
      <c r="H110" s="55">
        <v>11.441</v>
      </c>
      <c r="I110" s="365">
        <v>12.071</v>
      </c>
      <c r="J110" s="365">
        <v>12.066</v>
      </c>
      <c r="K110" s="39"/>
      <c r="L110" s="40"/>
      <c r="M110" s="39"/>
      <c r="N110" s="76"/>
    </row>
    <row r="111" spans="2:14" ht="16.5" customHeight="1" thickBot="1" thickTop="1">
      <c r="B111" s="361">
        <f t="shared" si="9"/>
        <v>93</v>
      </c>
      <c r="C111" s="368" t="s">
        <v>152</v>
      </c>
      <c r="D111" s="339" t="s">
        <v>63</v>
      </c>
      <c r="E111" s="336">
        <v>39175</v>
      </c>
      <c r="F111" s="299">
        <v>42870</v>
      </c>
      <c r="G111" s="337">
        <v>2.782</v>
      </c>
      <c r="H111" s="55">
        <v>141.45</v>
      </c>
      <c r="I111" s="365">
        <v>147.056</v>
      </c>
      <c r="J111" s="365">
        <v>146.938</v>
      </c>
      <c r="K111" s="39"/>
      <c r="L111" s="40"/>
      <c r="M111" s="39"/>
      <c r="N111" s="76"/>
    </row>
    <row r="112" spans="2:14" ht="16.5" customHeight="1" thickBot="1" thickTop="1">
      <c r="B112" s="361">
        <f t="shared" si="9"/>
        <v>94</v>
      </c>
      <c r="C112" s="369" t="s">
        <v>153</v>
      </c>
      <c r="D112" s="339" t="s">
        <v>63</v>
      </c>
      <c r="E112" s="336">
        <v>39175</v>
      </c>
      <c r="F112" s="299">
        <v>42870</v>
      </c>
      <c r="G112" s="367">
        <v>2.663</v>
      </c>
      <c r="H112" s="55">
        <v>138.271</v>
      </c>
      <c r="I112" s="365">
        <v>140.306</v>
      </c>
      <c r="J112" s="365">
        <v>140.218</v>
      </c>
      <c r="K112" s="39"/>
      <c r="L112" s="40"/>
      <c r="M112" s="39"/>
      <c r="N112" s="76"/>
    </row>
    <row r="113" spans="2:14" ht="16.5" customHeight="1" thickBot="1" thickTop="1">
      <c r="B113" s="361">
        <f t="shared" si="9"/>
        <v>95</v>
      </c>
      <c r="C113" s="370" t="s">
        <v>154</v>
      </c>
      <c r="D113" s="371" t="s">
        <v>28</v>
      </c>
      <c r="E113" s="336">
        <v>40708</v>
      </c>
      <c r="F113" s="299">
        <v>42881</v>
      </c>
      <c r="G113" s="372">
        <v>0.175</v>
      </c>
      <c r="H113" s="55">
        <v>9.394</v>
      </c>
      <c r="I113" s="365">
        <v>8.907</v>
      </c>
      <c r="J113" s="365">
        <v>8.892</v>
      </c>
      <c r="K113" s="39"/>
      <c r="L113" s="40"/>
      <c r="M113" s="39"/>
      <c r="N113" s="76"/>
    </row>
    <row r="114" spans="2:14" ht="16.5" customHeight="1" thickBot="1" thickTop="1">
      <c r="B114" s="361">
        <f t="shared" si="9"/>
        <v>96</v>
      </c>
      <c r="C114" s="373" t="s">
        <v>155</v>
      </c>
      <c r="D114" s="358" t="s">
        <v>16</v>
      </c>
      <c r="E114" s="336">
        <v>39699</v>
      </c>
      <c r="F114" s="341">
        <v>42885</v>
      </c>
      <c r="G114" s="372">
        <v>3.584</v>
      </c>
      <c r="H114" s="55">
        <v>101.861</v>
      </c>
      <c r="I114" s="365">
        <v>100.987</v>
      </c>
      <c r="J114" s="365">
        <v>100.714</v>
      </c>
      <c r="K114" s="39"/>
      <c r="L114" s="40"/>
      <c r="M114" s="39"/>
      <c r="N114" s="76"/>
    </row>
    <row r="115" spans="2:14" ht="16.5" customHeight="1" thickBot="1" thickTop="1">
      <c r="B115" s="361">
        <f t="shared" si="9"/>
        <v>97</v>
      </c>
      <c r="C115" s="366" t="s">
        <v>156</v>
      </c>
      <c r="D115" s="335" t="s">
        <v>45</v>
      </c>
      <c r="E115" s="336">
        <v>40725</v>
      </c>
      <c r="F115" s="293">
        <v>42857</v>
      </c>
      <c r="G115" s="374">
        <v>0.997</v>
      </c>
      <c r="H115" s="55">
        <v>82.067</v>
      </c>
      <c r="I115" s="343">
        <v>85.005</v>
      </c>
      <c r="J115" s="343">
        <v>84.898</v>
      </c>
      <c r="K115" s="39"/>
      <c r="L115" s="39"/>
      <c r="M115" s="40"/>
      <c r="N115" s="39"/>
    </row>
    <row r="116" spans="1:14" ht="16.5" customHeight="1" thickBot="1" thickTop="1">
      <c r="A116" s="8" t="s">
        <v>71</v>
      </c>
      <c r="B116" s="361">
        <f t="shared" si="9"/>
        <v>98</v>
      </c>
      <c r="C116" s="366" t="s">
        <v>157</v>
      </c>
      <c r="D116" s="335" t="s">
        <v>45</v>
      </c>
      <c r="E116" s="375">
        <v>40725</v>
      </c>
      <c r="F116" s="293">
        <v>42857</v>
      </c>
      <c r="G116" s="376">
        <v>0.574</v>
      </c>
      <c r="H116" s="343">
        <v>82.732</v>
      </c>
      <c r="I116" s="55">
        <v>86.828</v>
      </c>
      <c r="J116" s="55">
        <v>86.534</v>
      </c>
      <c r="K116" s="39"/>
      <c r="L116" s="39"/>
      <c r="M116" s="40"/>
      <c r="N116" s="39"/>
    </row>
    <row r="117" spans="2:14" ht="16.5" customHeight="1" thickTop="1">
      <c r="B117" s="361">
        <f t="shared" si="9"/>
        <v>99</v>
      </c>
      <c r="C117" s="377" t="s">
        <v>158</v>
      </c>
      <c r="D117" s="378" t="s">
        <v>130</v>
      </c>
      <c r="E117" s="379">
        <v>40910</v>
      </c>
      <c r="F117" s="299">
        <v>42884</v>
      </c>
      <c r="G117" s="380">
        <v>3.341</v>
      </c>
      <c r="H117" s="173">
        <v>98.547</v>
      </c>
      <c r="I117" s="365">
        <v>96.266</v>
      </c>
      <c r="J117" s="365">
        <v>96.448</v>
      </c>
      <c r="K117" s="381"/>
      <c r="L117" s="382"/>
      <c r="M117" s="381"/>
      <c r="N117" s="383"/>
    </row>
    <row r="118" spans="2:14" ht="16.5" customHeight="1">
      <c r="B118" s="361">
        <f t="shared" si="9"/>
        <v>100</v>
      </c>
      <c r="C118" s="384" t="s">
        <v>159</v>
      </c>
      <c r="D118" s="385" t="s">
        <v>14</v>
      </c>
      <c r="E118" s="386">
        <v>41904</v>
      </c>
      <c r="F118" s="387">
        <v>42842</v>
      </c>
      <c r="G118" s="380">
        <v>1.206</v>
      </c>
      <c r="H118" s="173">
        <v>92.51</v>
      </c>
      <c r="I118" s="388">
        <v>95.527</v>
      </c>
      <c r="J118" s="388">
        <v>95.595</v>
      </c>
      <c r="K118" s="381"/>
      <c r="L118" s="382"/>
      <c r="M118" s="381"/>
      <c r="N118" s="383"/>
    </row>
    <row r="119" spans="2:14" ht="16.5" customHeight="1">
      <c r="B119" s="361">
        <f t="shared" si="9"/>
        <v>101</v>
      </c>
      <c r="C119" s="389" t="s">
        <v>160</v>
      </c>
      <c r="D119" s="390" t="s">
        <v>16</v>
      </c>
      <c r="E119" s="391">
        <v>42388</v>
      </c>
      <c r="F119" s="386">
        <v>42886</v>
      </c>
      <c r="G119" s="300">
        <v>1.972</v>
      </c>
      <c r="H119" s="173">
        <v>102.153</v>
      </c>
      <c r="I119" s="388">
        <v>94.057</v>
      </c>
      <c r="J119" s="388">
        <v>94.207</v>
      </c>
      <c r="K119" s="381"/>
      <c r="L119" s="382"/>
      <c r="M119" s="381"/>
      <c r="N119" s="383"/>
    </row>
    <row r="120" spans="2:14" ht="16.5" customHeight="1" thickBot="1">
      <c r="B120" s="392">
        <f t="shared" si="9"/>
        <v>102</v>
      </c>
      <c r="C120" s="393" t="s">
        <v>161</v>
      </c>
      <c r="D120" s="153" t="s">
        <v>28</v>
      </c>
      <c r="E120" s="394">
        <v>42741</v>
      </c>
      <c r="F120" s="395" t="s">
        <v>82</v>
      </c>
      <c r="G120" s="396" t="s">
        <v>82</v>
      </c>
      <c r="H120" s="397" t="s">
        <v>82</v>
      </c>
      <c r="I120" s="398">
        <v>10.074</v>
      </c>
      <c r="J120" s="398">
        <v>10.069</v>
      </c>
      <c r="K120" s="381"/>
      <c r="L120" s="382"/>
      <c r="M120" s="381"/>
      <c r="N120" s="383"/>
    </row>
    <row r="121" spans="2:13" ht="13.5" customHeight="1" thickBot="1" thickTop="1">
      <c r="B121" s="354" t="s">
        <v>162</v>
      </c>
      <c r="C121" s="355"/>
      <c r="D121" s="355"/>
      <c r="E121" s="355"/>
      <c r="F121" s="355"/>
      <c r="G121" s="355"/>
      <c r="H121" s="355"/>
      <c r="I121" s="355"/>
      <c r="J121" s="356"/>
      <c r="M121" s="156"/>
    </row>
    <row r="122" spans="2:13" ht="16.5" customHeight="1" thickBot="1" thickTop="1">
      <c r="B122" s="361">
        <v>103</v>
      </c>
      <c r="C122" s="373" t="s">
        <v>163</v>
      </c>
      <c r="D122" s="358" t="s">
        <v>31</v>
      </c>
      <c r="E122" s="299">
        <v>40210</v>
      </c>
      <c r="F122" s="299">
        <v>42493</v>
      </c>
      <c r="G122" s="300">
        <v>2.063</v>
      </c>
      <c r="H122" s="399">
        <v>114.877</v>
      </c>
      <c r="I122" s="400" t="s">
        <v>60</v>
      </c>
      <c r="J122" s="400" t="s">
        <v>60</v>
      </c>
      <c r="K122" s="169" t="s">
        <v>61</v>
      </c>
      <c r="M122" s="86" t="e">
        <f>+(J122-I122)/I122</f>
        <v>#VALUE!</v>
      </c>
    </row>
    <row r="123" spans="2:13" ht="16.5" customHeight="1" thickBot="1" thickTop="1">
      <c r="B123" s="361">
        <f aca="true" t="shared" si="10" ref="B123:B139">B122+1</f>
        <v>104</v>
      </c>
      <c r="C123" s="373" t="s">
        <v>164</v>
      </c>
      <c r="D123" s="335" t="s">
        <v>31</v>
      </c>
      <c r="E123" s="336">
        <v>40630</v>
      </c>
      <c r="F123" s="386">
        <v>42886</v>
      </c>
      <c r="G123" s="300">
        <v>1.037</v>
      </c>
      <c r="H123" s="55">
        <v>101.596</v>
      </c>
      <c r="I123" s="365">
        <v>102.646</v>
      </c>
      <c r="J123" s="365">
        <v>101.554</v>
      </c>
      <c r="K123" s="169" t="s">
        <v>61</v>
      </c>
      <c r="M123" s="86">
        <f>+(J123-I123)/I123</f>
        <v>-0.010638505153634811</v>
      </c>
    </row>
    <row r="124" spans="2:13" ht="16.5" customHeight="1" thickBot="1" thickTop="1">
      <c r="B124" s="361">
        <f t="shared" si="10"/>
        <v>105</v>
      </c>
      <c r="C124" s="362" t="s">
        <v>165</v>
      </c>
      <c r="D124" s="401" t="s">
        <v>12</v>
      </c>
      <c r="E124" s="336">
        <v>39097</v>
      </c>
      <c r="F124" s="293">
        <v>42878</v>
      </c>
      <c r="G124" s="367">
        <v>4.098</v>
      </c>
      <c r="H124" s="55">
        <v>139.878</v>
      </c>
      <c r="I124" s="365">
        <v>147.882</v>
      </c>
      <c r="J124" s="365">
        <v>147.003</v>
      </c>
      <c r="K124" s="402" t="s">
        <v>166</v>
      </c>
      <c r="M124" s="86">
        <f>+(J124-I124)/I124</f>
        <v>-0.005943928267132031</v>
      </c>
    </row>
    <row r="125" spans="2:13" ht="16.5" customHeight="1" thickBot="1" thickTop="1">
      <c r="B125" s="361">
        <f t="shared" si="10"/>
        <v>106</v>
      </c>
      <c r="C125" s="403" t="s">
        <v>167</v>
      </c>
      <c r="D125" s="404" t="s">
        <v>168</v>
      </c>
      <c r="E125" s="405">
        <v>40543</v>
      </c>
      <c r="F125" s="387">
        <v>42874</v>
      </c>
      <c r="G125" s="406">
        <v>1.329</v>
      </c>
      <c r="H125" s="55">
        <v>104.843</v>
      </c>
      <c r="I125" s="55">
        <v>107.072</v>
      </c>
      <c r="J125" s="55">
        <v>106.769</v>
      </c>
      <c r="K125" s="162" t="s">
        <v>58</v>
      </c>
      <c r="M125" s="86" t="e">
        <f>+(#REF!-I125)/I125</f>
        <v>#REF!</v>
      </c>
    </row>
    <row r="126" spans="2:13" ht="16.5" customHeight="1" thickBot="1" thickTop="1">
      <c r="B126" s="361">
        <f t="shared" si="10"/>
        <v>107</v>
      </c>
      <c r="C126" s="366" t="s">
        <v>169</v>
      </c>
      <c r="D126" s="407" t="s">
        <v>168</v>
      </c>
      <c r="E126" s="375">
        <v>40543</v>
      </c>
      <c r="F126" s="387">
        <v>42874</v>
      </c>
      <c r="G126" s="408">
        <v>0.174</v>
      </c>
      <c r="H126" s="55">
        <v>104.328</v>
      </c>
      <c r="I126" s="55">
        <v>104.262</v>
      </c>
      <c r="J126" s="55">
        <v>103.342</v>
      </c>
      <c r="K126" s="162" t="s">
        <v>58</v>
      </c>
      <c r="M126" s="86">
        <f aca="true" t="shared" si="11" ref="M126:M131">+(J126-I126)/I126</f>
        <v>-0.008823924344439986</v>
      </c>
    </row>
    <row r="127" spans="2:13" ht="16.5" customHeight="1" thickBot="1" thickTop="1">
      <c r="B127" s="361">
        <f t="shared" si="10"/>
        <v>108</v>
      </c>
      <c r="C127" s="409" t="s">
        <v>170</v>
      </c>
      <c r="D127" s="335" t="s">
        <v>78</v>
      </c>
      <c r="E127" s="375">
        <v>38671</v>
      </c>
      <c r="F127" s="387">
        <v>42884</v>
      </c>
      <c r="G127" s="406">
        <v>2.037</v>
      </c>
      <c r="H127" s="410">
        <v>197.772</v>
      </c>
      <c r="I127" s="410">
        <v>204.835</v>
      </c>
      <c r="J127" s="410">
        <v>203.85</v>
      </c>
      <c r="K127" s="175" t="s">
        <v>64</v>
      </c>
      <c r="M127" s="86">
        <f t="shared" si="11"/>
        <v>-0.0048087485048942495</v>
      </c>
    </row>
    <row r="128" spans="2:13" ht="16.5" customHeight="1" thickBot="1" thickTop="1">
      <c r="B128" s="361">
        <f t="shared" si="10"/>
        <v>109</v>
      </c>
      <c r="C128" s="409" t="s">
        <v>171</v>
      </c>
      <c r="D128" s="335" t="s">
        <v>78</v>
      </c>
      <c r="E128" s="375">
        <v>38671</v>
      </c>
      <c r="F128" s="387">
        <v>42884</v>
      </c>
      <c r="G128" s="380">
        <v>2.729</v>
      </c>
      <c r="H128" s="55">
        <v>179.605</v>
      </c>
      <c r="I128" s="411">
        <v>185.437</v>
      </c>
      <c r="J128" s="411">
        <v>184.796</v>
      </c>
      <c r="K128" s="175" t="s">
        <v>64</v>
      </c>
      <c r="M128" s="86">
        <f t="shared" si="11"/>
        <v>-0.0034566995799113417</v>
      </c>
    </row>
    <row r="129" spans="2:13" ht="16.5" customHeight="1" thickBot="1" thickTop="1">
      <c r="B129" s="361">
        <f t="shared" si="10"/>
        <v>110</v>
      </c>
      <c r="C129" s="409" t="s">
        <v>172</v>
      </c>
      <c r="D129" s="335" t="s">
        <v>78</v>
      </c>
      <c r="E129" s="375">
        <v>38671</v>
      </c>
      <c r="F129" s="387">
        <v>42884</v>
      </c>
      <c r="G129" s="380">
        <v>5.167</v>
      </c>
      <c r="H129" s="55">
        <v>156.174</v>
      </c>
      <c r="I129" s="411">
        <v>157.588</v>
      </c>
      <c r="J129" s="411">
        <v>157.43</v>
      </c>
      <c r="K129" s="175" t="s">
        <v>64</v>
      </c>
      <c r="M129" s="86">
        <f t="shared" si="11"/>
        <v>-0.001002614412264811</v>
      </c>
    </row>
    <row r="130" spans="2:13" ht="16.5" customHeight="1" thickBot="1" thickTop="1">
      <c r="B130" s="361">
        <f t="shared" si="10"/>
        <v>111</v>
      </c>
      <c r="C130" s="366" t="s">
        <v>173</v>
      </c>
      <c r="D130" s="335" t="s">
        <v>78</v>
      </c>
      <c r="E130" s="375">
        <v>40014</v>
      </c>
      <c r="F130" s="412" t="s">
        <v>174</v>
      </c>
      <c r="G130" s="376" t="s">
        <v>174</v>
      </c>
      <c r="H130" s="55">
        <v>21.231</v>
      </c>
      <c r="I130" s="411">
        <v>21.999</v>
      </c>
      <c r="J130" s="411">
        <v>21.705</v>
      </c>
      <c r="K130" s="175" t="s">
        <v>64</v>
      </c>
      <c r="M130" s="86">
        <f t="shared" si="11"/>
        <v>-0.01336424382926499</v>
      </c>
    </row>
    <row r="131" spans="2:13" ht="16.5" customHeight="1" thickBot="1" thickTop="1">
      <c r="B131" s="361">
        <f t="shared" si="10"/>
        <v>112</v>
      </c>
      <c r="C131" s="366" t="s">
        <v>175</v>
      </c>
      <c r="D131" s="335" t="s">
        <v>78</v>
      </c>
      <c r="E131" s="375">
        <v>40455</v>
      </c>
      <c r="F131" s="387" t="s">
        <v>174</v>
      </c>
      <c r="G131" s="376" t="s">
        <v>174</v>
      </c>
      <c r="H131" s="55">
        <v>147.351</v>
      </c>
      <c r="I131" s="411">
        <v>139.157</v>
      </c>
      <c r="J131" s="411">
        <v>137.289</v>
      </c>
      <c r="K131" s="175" t="s">
        <v>64</v>
      </c>
      <c r="M131" s="86">
        <f t="shared" si="11"/>
        <v>-0.013423686914779876</v>
      </c>
    </row>
    <row r="132" spans="2:13" ht="16.5" customHeight="1" thickBot="1" thickTop="1">
      <c r="B132" s="361">
        <f t="shared" si="10"/>
        <v>113</v>
      </c>
      <c r="C132" s="366" t="s">
        <v>176</v>
      </c>
      <c r="D132" s="335" t="s">
        <v>177</v>
      </c>
      <c r="E132" s="375">
        <v>40240</v>
      </c>
      <c r="F132" s="387">
        <v>42829</v>
      </c>
      <c r="G132" s="376">
        <v>1.244</v>
      </c>
      <c r="H132" s="55">
        <v>124.939</v>
      </c>
      <c r="I132" s="411">
        <v>119.428</v>
      </c>
      <c r="J132" s="411">
        <v>117.29</v>
      </c>
      <c r="K132" s="169" t="s">
        <v>61</v>
      </c>
      <c r="M132" s="86" t="e">
        <f>+(I132-#REF!)/#REF!</f>
        <v>#REF!</v>
      </c>
    </row>
    <row r="133" spans="2:13" ht="16.5" customHeight="1" thickBot="1" thickTop="1">
      <c r="B133" s="361">
        <f t="shared" si="10"/>
        <v>114</v>
      </c>
      <c r="C133" s="377" t="s">
        <v>178</v>
      </c>
      <c r="D133" s="378" t="s">
        <v>130</v>
      </c>
      <c r="E133" s="413">
        <v>40147</v>
      </c>
      <c r="F133" s="387">
        <v>41418</v>
      </c>
      <c r="G133" s="380">
        <v>32.752</v>
      </c>
      <c r="H133" s="414">
        <v>8930.614</v>
      </c>
      <c r="I133" s="415">
        <v>8801.401</v>
      </c>
      <c r="J133" s="415">
        <v>8760.119</v>
      </c>
      <c r="K133" s="175" t="s">
        <v>64</v>
      </c>
      <c r="M133" s="86">
        <f>+(J133-I133)/I133</f>
        <v>-0.004690389632286865</v>
      </c>
    </row>
    <row r="134" spans="2:14" ht="16.5" customHeight="1" thickBot="1" thickTop="1">
      <c r="B134" s="361">
        <f t="shared" si="10"/>
        <v>115</v>
      </c>
      <c r="C134" s="416" t="s">
        <v>179</v>
      </c>
      <c r="D134" s="417" t="s">
        <v>113</v>
      </c>
      <c r="E134" s="418">
        <v>41359</v>
      </c>
      <c r="F134" s="299">
        <v>42516</v>
      </c>
      <c r="G134" s="419">
        <v>0.102</v>
      </c>
      <c r="H134" s="182">
        <v>8.151</v>
      </c>
      <c r="I134" s="420" t="s">
        <v>60</v>
      </c>
      <c r="J134" s="420" t="s">
        <v>60</v>
      </c>
      <c r="K134" s="175" t="s">
        <v>64</v>
      </c>
      <c r="L134" s="421"/>
      <c r="M134" s="86" t="e">
        <f>+(J134-I134)/I134</f>
        <v>#VALUE!</v>
      </c>
      <c r="N134" s="421"/>
    </row>
    <row r="135" spans="2:13" ht="16.5" customHeight="1" thickBot="1" thickTop="1">
      <c r="B135" s="361">
        <f t="shared" si="10"/>
        <v>116</v>
      </c>
      <c r="C135" s="422" t="s">
        <v>180</v>
      </c>
      <c r="D135" s="423" t="s">
        <v>130</v>
      </c>
      <c r="E135" s="424">
        <v>41984</v>
      </c>
      <c r="F135" s="425" t="s">
        <v>174</v>
      </c>
      <c r="G135" s="426" t="s">
        <v>174</v>
      </c>
      <c r="H135" s="427">
        <v>89.496</v>
      </c>
      <c r="I135" s="428">
        <v>80.407</v>
      </c>
      <c r="J135" s="428">
        <v>79.064</v>
      </c>
      <c r="K135" s="175" t="s">
        <v>64</v>
      </c>
      <c r="M135" s="86">
        <f>+(J135-I135)/I135</f>
        <v>-0.01670252589948641</v>
      </c>
    </row>
    <row r="136" spans="2:13" ht="16.5" customHeight="1" thickTop="1">
      <c r="B136" s="361">
        <f t="shared" si="10"/>
        <v>117</v>
      </c>
      <c r="C136" s="429" t="s">
        <v>181</v>
      </c>
      <c r="D136" s="385" t="s">
        <v>53</v>
      </c>
      <c r="E136" s="430">
        <v>42170</v>
      </c>
      <c r="F136" s="299">
        <v>42851</v>
      </c>
      <c r="G136" s="431">
        <v>17.382</v>
      </c>
      <c r="H136" s="343">
        <v>999.688</v>
      </c>
      <c r="I136" s="343">
        <v>983.636</v>
      </c>
      <c r="J136" s="343">
        <v>974.715</v>
      </c>
      <c r="K136" s="175"/>
      <c r="M136" s="185"/>
    </row>
    <row r="137" spans="2:13" ht="16.5" customHeight="1">
      <c r="B137" s="361">
        <f t="shared" si="10"/>
        <v>118</v>
      </c>
      <c r="C137" s="432" t="s">
        <v>182</v>
      </c>
      <c r="D137" s="385" t="s">
        <v>10</v>
      </c>
      <c r="E137" s="379">
        <v>42352</v>
      </c>
      <c r="F137" s="299">
        <v>42881</v>
      </c>
      <c r="G137" s="431">
        <v>130.174</v>
      </c>
      <c r="H137" s="343">
        <v>5189.664</v>
      </c>
      <c r="I137" s="343">
        <v>5572.515</v>
      </c>
      <c r="J137" s="343">
        <v>5537.881</v>
      </c>
      <c r="K137" s="175"/>
      <c r="M137" s="185"/>
    </row>
    <row r="138" spans="2:14" ht="16.5" customHeight="1">
      <c r="B138" s="361">
        <f t="shared" si="10"/>
        <v>119</v>
      </c>
      <c r="C138" s="433" t="s">
        <v>183</v>
      </c>
      <c r="D138" s="434" t="s">
        <v>28</v>
      </c>
      <c r="E138" s="435">
        <v>42580</v>
      </c>
      <c r="F138" s="436" t="s">
        <v>82</v>
      </c>
      <c r="G138" s="426" t="s">
        <v>17</v>
      </c>
      <c r="H138" s="343">
        <v>5050.7</v>
      </c>
      <c r="I138" s="437">
        <v>4979.015</v>
      </c>
      <c r="J138" s="437">
        <v>4933.611</v>
      </c>
      <c r="K138" s="438"/>
      <c r="L138" s="439"/>
      <c r="M138" s="440"/>
      <c r="N138" s="439"/>
    </row>
    <row r="139" spans="2:14" ht="16.5" customHeight="1" thickBot="1">
      <c r="B139" s="361">
        <f t="shared" si="10"/>
        <v>120</v>
      </c>
      <c r="C139" s="441" t="s">
        <v>184</v>
      </c>
      <c r="D139" s="358" t="s">
        <v>31</v>
      </c>
      <c r="E139" s="396">
        <v>42920</v>
      </c>
      <c r="F139" s="442" t="s">
        <v>82</v>
      </c>
      <c r="G139" s="443" t="s">
        <v>17</v>
      </c>
      <c r="H139" s="60" t="s">
        <v>82</v>
      </c>
      <c r="I139" s="444">
        <v>100.897</v>
      </c>
      <c r="J139" s="444">
        <v>100.976</v>
      </c>
      <c r="K139" s="445"/>
      <c r="L139" s="446"/>
      <c r="M139" s="447"/>
      <c r="N139" s="446"/>
    </row>
    <row r="140" spans="2:14" ht="13.5" customHeight="1" thickBot="1" thickTop="1">
      <c r="B140" s="28" t="s">
        <v>185</v>
      </c>
      <c r="C140" s="29"/>
      <c r="D140" s="29"/>
      <c r="E140" s="29"/>
      <c r="F140" s="29"/>
      <c r="G140" s="29"/>
      <c r="H140" s="29"/>
      <c r="I140" s="29"/>
      <c r="J140" s="30"/>
      <c r="K140" s="295"/>
      <c r="L140" s="295"/>
      <c r="M140" s="156"/>
      <c r="N140" s="295"/>
    </row>
    <row r="141" spans="2:14" ht="16.5" customHeight="1" thickBot="1" thickTop="1">
      <c r="B141" s="361">
        <f>B139+1</f>
        <v>121</v>
      </c>
      <c r="C141" s="448" t="s">
        <v>186</v>
      </c>
      <c r="D141" s="449" t="s">
        <v>128</v>
      </c>
      <c r="E141" s="450">
        <v>42024</v>
      </c>
      <c r="F141" s="450">
        <v>42886</v>
      </c>
      <c r="G141" s="451">
        <v>2.231</v>
      </c>
      <c r="H141" s="452">
        <v>111.981</v>
      </c>
      <c r="I141" s="453">
        <v>110.869</v>
      </c>
      <c r="J141" s="453">
        <v>110.909</v>
      </c>
      <c r="K141" s="202" t="s">
        <v>64</v>
      </c>
      <c r="L141" s="31"/>
      <c r="M141" s="454">
        <f>+(J141-I141)/I141</f>
        <v>0.0003607861530275032</v>
      </c>
      <c r="N141" s="31"/>
    </row>
    <row r="142" spans="2:13" ht="16.5" customHeight="1" thickBot="1" thickTop="1">
      <c r="B142" s="455" t="s">
        <v>187</v>
      </c>
      <c r="C142" s="355"/>
      <c r="D142" s="355"/>
      <c r="E142" s="355"/>
      <c r="F142" s="355"/>
      <c r="G142" s="355"/>
      <c r="H142" s="355"/>
      <c r="I142" s="355"/>
      <c r="J142" s="356"/>
      <c r="M142" s="156"/>
    </row>
    <row r="143" spans="2:13" ht="16.5" customHeight="1" thickBot="1" thickTop="1">
      <c r="B143" s="456">
        <v>122</v>
      </c>
      <c r="C143" s="457" t="s">
        <v>188</v>
      </c>
      <c r="D143" s="458" t="s">
        <v>113</v>
      </c>
      <c r="E143" s="459">
        <v>41317</v>
      </c>
      <c r="F143" s="299">
        <v>42865</v>
      </c>
      <c r="G143" s="460">
        <v>0.089</v>
      </c>
      <c r="H143" s="461">
        <v>8.969</v>
      </c>
      <c r="I143" s="462" t="s">
        <v>60</v>
      </c>
      <c r="J143" s="462" t="s">
        <v>60</v>
      </c>
      <c r="K143" s="175" t="s">
        <v>64</v>
      </c>
      <c r="M143" s="86" t="e">
        <f>+(J143-I143)/I143</f>
        <v>#VALUE!</v>
      </c>
    </row>
    <row r="144" spans="2:13" ht="16.5" customHeight="1" thickBot="1" thickTop="1">
      <c r="B144" s="463">
        <v>123</v>
      </c>
      <c r="C144" s="152" t="s">
        <v>189</v>
      </c>
      <c r="D144" s="464" t="s">
        <v>12</v>
      </c>
      <c r="E144" s="465">
        <v>42506</v>
      </c>
      <c r="F144" s="466" t="s">
        <v>174</v>
      </c>
      <c r="G144" s="466" t="s">
        <v>174</v>
      </c>
      <c r="H144" s="467">
        <v>10178.478</v>
      </c>
      <c r="I144" s="467">
        <v>10763.979</v>
      </c>
      <c r="J144" s="467">
        <v>10678.316</v>
      </c>
      <c r="K144" s="175" t="s">
        <v>64</v>
      </c>
      <c r="M144" s="86">
        <f>+(J144-I144)/I144</f>
        <v>-0.007958302408430809</v>
      </c>
    </row>
    <row r="145" spans="2:11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="470" customFormat="1" ht="13.5" customHeight="1">
      <c r="B146" s="468" t="s">
        <v>190</v>
      </c>
    </row>
    <row r="147" spans="2:13" s="470" customFormat="1" ht="15.75" customHeight="1">
      <c r="B147" s="468" t="s">
        <v>191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192</v>
      </c>
      <c r="E148" s="472"/>
      <c r="F148" s="473"/>
      <c r="G148" s="76"/>
      <c r="H148" s="472"/>
      <c r="I148" s="76"/>
      <c r="J148" s="474"/>
      <c r="M148" s="475"/>
    </row>
    <row r="149" spans="2:13" s="470" customFormat="1" ht="15.75" customHeight="1">
      <c r="B149" s="468" t="s">
        <v>193</v>
      </c>
      <c r="D149" s="471"/>
      <c r="E149" s="472"/>
      <c r="F149" s="472"/>
      <c r="G149" s="76" t="s">
        <v>194</v>
      </c>
      <c r="H149" s="472"/>
      <c r="I149" s="472"/>
      <c r="J149" s="474"/>
      <c r="M149" s="475"/>
    </row>
    <row r="150" spans="2:13" s="470" customFormat="1" ht="15.75" customHeight="1" thickBot="1">
      <c r="B150" s="468"/>
      <c r="C150" s="471"/>
      <c r="D150" s="471"/>
      <c r="E150" s="472" t="s">
        <v>195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Bot="1" thickTop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196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194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2:13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2:13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2:13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2:13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2:13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2:13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2:13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2:13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2:13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2:13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2:13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2:13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2:13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2:13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2:13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1:14" s="472" customFormat="1" ht="15">
      <c r="A597" s="8"/>
      <c r="B597" s="476"/>
      <c r="C597" s="471"/>
      <c r="D597" s="471"/>
      <c r="H597" s="480"/>
      <c r="J597" s="474"/>
      <c r="K597" s="8"/>
      <c r="L597" s="8"/>
      <c r="M597" s="9"/>
      <c r="N597" s="8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1:J21"/>
    <mergeCell ref="E31:F31"/>
    <mergeCell ref="B37:J37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2017-10-24T10:35:31Z</dcterms:created>
  <dcterms:modified xsi:type="dcterms:W3CDTF">2017-10-24T10:35:55Z</dcterms:modified>
  <cp:category/>
  <cp:version/>
  <cp:contentType/>
  <cp:contentStatus/>
</cp:coreProperties>
</file>