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3-01-2017" sheetId="1" r:id="rId1"/>
  </sheets>
  <definedNames>
    <definedName name="_xlnm._FilterDatabase" localSheetId="0" hidden="1">'23-01-2017'!$D$1:$D$570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<sst xmlns="http://schemas.openxmlformats.org/spreadsheetml/2006/main" count="372" uniqueCount="201">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</sst>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workbookViewId="0" topLeftCell="D13">
      <selection activeCell="P26" sqref="P26"/>
    </sheetView>
  </sheetViews>
  <sheetFormatPr defaultColWidth="11.421875" defaultRowHeight="15"/>
  <cols>
    <col min="1" max="1" width="2.28125" style="8" customWidth="1"/>
    <col min="2" max="2" width="4.8515625" style="498" customWidth="1"/>
    <col min="3" max="3" width="35.8515625" style="493" customWidth="1"/>
    <col min="4" max="4" width="29.421875" style="493" customWidth="1"/>
    <col min="5" max="5" width="11.8515625" style="494" customWidth="1"/>
    <col min="6" max="7" width="11.57421875" style="494" customWidth="1"/>
    <col min="8" max="8" width="12.57421875" style="494" customWidth="1"/>
    <col min="9" max="9" width="18.00390625" style="494" customWidth="1"/>
    <col min="10" max="10" width="18.003906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164.773</v>
      </c>
      <c r="J6" s="37">
        <v>164.822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111.385</v>
      </c>
      <c r="J7" s="46">
        <v>111.42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95.461</v>
      </c>
      <c r="J8" s="53">
        <v>95.491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14.681</v>
      </c>
      <c r="J10" s="60">
        <v>14.685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107.299</v>
      </c>
      <c r="J11" s="60">
        <v>107.333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1.505</v>
      </c>
      <c r="J13" s="37">
        <v>1.507</v>
      </c>
      <c r="K13" s="70" t="s">
        <v>23</v>
      </c>
      <c r="L13" s="38"/>
      <c r="M13" s="39">
        <f>+(J13-I13)/I13</f>
        <v>0.0013289036544850512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105.929</v>
      </c>
      <c r="J14" s="75">
        <v>106.004</v>
      </c>
      <c r="K14" s="76"/>
      <c r="L14" s="77">
        <v>12769294</v>
      </c>
      <c r="M14" s="78">
        <f>+(J14-I14)/I14</f>
        <v>0.0007080214105674823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40.242</v>
      </c>
      <c r="J16" s="37">
        <v>40.252</v>
      </c>
      <c r="K16" s="38"/>
      <c r="L16" s="38"/>
      <c r="M16" s="84">
        <f>+(J16-I16)/I16</f>
        <v>0.00024849659559676745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54.514</v>
      </c>
      <c r="J17" s="46">
        <v>54.528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113.986</v>
      </c>
      <c r="J18" s="91">
        <v>114.01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110.1</v>
      </c>
      <c r="J19" s="91">
        <v>109.999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130.831</v>
      </c>
      <c r="J21" s="37">
        <v>131.152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489.387</v>
      </c>
      <c r="J22" s="91">
        <v>490.47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117.787</v>
      </c>
      <c r="J23" s="91">
        <v>117.963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127.209</v>
      </c>
      <c r="J24" s="91">
        <v>127.259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91">
        <v>137.836</v>
      </c>
      <c r="I25" s="91">
        <v>138.885</v>
      </c>
      <c r="J25" s="91">
        <v>138.833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120.536</v>
      </c>
      <c r="J26" s="91">
        <v>120.567</v>
      </c>
      <c r="K26" s="38"/>
      <c r="L26" s="38"/>
      <c r="M26" s="39"/>
      <c r="N26" s="38"/>
    </row>
    <row r="27" spans="2:14" ht="17.25" customHeight="1" thickBot="1" thickTop="1">
      <c r="B27" s="121">
        <f t="shared" si="0"/>
        <v>18</v>
      </c>
      <c r="C27" s="122" t="s">
        <v>41</v>
      </c>
      <c r="D27" s="123" t="s">
        <v>37</v>
      </c>
      <c r="E27" s="124">
        <v>40109</v>
      </c>
      <c r="F27" s="125"/>
      <c r="G27" s="126"/>
      <c r="H27" s="127">
        <v>95.511</v>
      </c>
      <c r="I27" s="127">
        <v>96.487</v>
      </c>
      <c r="J27" s="127">
        <v>96.748</v>
      </c>
      <c r="K27" s="38"/>
      <c r="L27" s="38"/>
      <c r="M27" s="39"/>
      <c r="N27" s="38"/>
    </row>
    <row r="28" spans="2:14" ht="17.25" customHeight="1" thickBot="1" thickTop="1">
      <c r="B28" s="121">
        <f t="shared" si="0"/>
        <v>19</v>
      </c>
      <c r="C28" s="122" t="s">
        <v>42</v>
      </c>
      <c r="D28" s="123" t="s">
        <v>43</v>
      </c>
      <c r="E28" s="124">
        <v>39657</v>
      </c>
      <c r="F28" s="125"/>
      <c r="G28" s="126"/>
      <c r="H28" s="127">
        <v>148.068</v>
      </c>
      <c r="I28" s="127">
        <v>149.214</v>
      </c>
      <c r="J28" s="127">
        <v>148.586</v>
      </c>
      <c r="K28" s="38"/>
      <c r="L28" s="38"/>
      <c r="M28" s="39"/>
      <c r="N28" s="38"/>
    </row>
    <row r="29" spans="2:14" ht="17.25" customHeight="1" thickBot="1" thickTop="1">
      <c r="B29" s="121">
        <f t="shared" si="0"/>
        <v>20</v>
      </c>
      <c r="C29" s="122" t="s">
        <v>44</v>
      </c>
      <c r="D29" s="123" t="s">
        <v>10</v>
      </c>
      <c r="E29" s="124">
        <v>40427</v>
      </c>
      <c r="F29" s="125"/>
      <c r="G29" s="128"/>
      <c r="H29" s="127">
        <v>95.437</v>
      </c>
      <c r="I29" s="127">
        <v>96.928</v>
      </c>
      <c r="J29" s="127">
        <v>96.976</v>
      </c>
      <c r="K29" s="38"/>
      <c r="L29" s="38"/>
      <c r="M29" s="39"/>
      <c r="N29" s="38"/>
    </row>
    <row r="30" spans="2:14" ht="17.25" customHeight="1" thickBot="1" thickTop="1">
      <c r="B30" s="121">
        <f t="shared" si="0"/>
        <v>21</v>
      </c>
      <c r="C30" s="129" t="s">
        <v>45</v>
      </c>
      <c r="D30" s="130" t="s">
        <v>10</v>
      </c>
      <c r="E30" s="124" t="s">
        <v>46</v>
      </c>
      <c r="F30" s="125"/>
      <c r="G30" s="128"/>
      <c r="H30" s="131">
        <v>96.738</v>
      </c>
      <c r="I30" s="131">
        <v>97.179</v>
      </c>
      <c r="J30" s="131">
        <v>97.265</v>
      </c>
      <c r="K30" s="38"/>
      <c r="L30" s="38"/>
      <c r="M30" s="39"/>
      <c r="N30" s="38"/>
    </row>
    <row r="31" spans="2:14" ht="17.25" customHeight="1" thickBot="1" thickTop="1">
      <c r="B31" s="121">
        <f t="shared" si="0"/>
        <v>22</v>
      </c>
      <c r="C31" s="129" t="s">
        <v>47</v>
      </c>
      <c r="D31" s="130" t="s">
        <v>19</v>
      </c>
      <c r="E31" s="124">
        <v>42003</v>
      </c>
      <c r="F31" s="125"/>
      <c r="G31" s="132"/>
      <c r="H31" s="133">
        <v>141.042</v>
      </c>
      <c r="I31" s="133">
        <v>143.058</v>
      </c>
      <c r="J31" s="133">
        <v>143.327</v>
      </c>
      <c r="K31" s="38"/>
      <c r="L31" s="38"/>
      <c r="M31" s="39"/>
      <c r="N31" s="38"/>
    </row>
    <row r="32" spans="2:14" ht="15" customHeight="1" thickBot="1" thickTop="1">
      <c r="B32" s="121">
        <f t="shared" si="0"/>
        <v>23</v>
      </c>
      <c r="C32" s="129" t="s">
        <v>48</v>
      </c>
      <c r="D32" s="134" t="s">
        <v>19</v>
      </c>
      <c r="E32" s="124" t="s">
        <v>49</v>
      </c>
      <c r="F32" s="125"/>
      <c r="G32" s="135"/>
      <c r="H32" s="131">
        <v>123.906</v>
      </c>
      <c r="I32" s="131">
        <v>125.518</v>
      </c>
      <c r="J32" s="131">
        <v>125.924</v>
      </c>
      <c r="K32" s="38"/>
      <c r="L32" s="38"/>
      <c r="M32" s="39"/>
      <c r="N32" s="38"/>
    </row>
    <row r="33" spans="2:14" ht="15" customHeight="1" thickBot="1" thickTop="1">
      <c r="B33" s="121">
        <f t="shared" si="0"/>
        <v>24</v>
      </c>
      <c r="C33" s="136" t="s">
        <v>50</v>
      </c>
      <c r="D33" s="137" t="s">
        <v>12</v>
      </c>
      <c r="E33" s="138">
        <v>41169</v>
      </c>
      <c r="F33" s="139"/>
      <c r="G33" s="140"/>
      <c r="H33" s="141" t="s">
        <v>51</v>
      </c>
      <c r="I33" s="142" t="s">
        <v>51</v>
      </c>
      <c r="J33" s="142" t="s">
        <v>51</v>
      </c>
      <c r="K33" s="38"/>
      <c r="L33" s="38"/>
      <c r="M33" s="39"/>
      <c r="N33" s="38"/>
    </row>
    <row r="34" spans="2:14" ht="15" customHeight="1" thickBot="1" thickTop="1">
      <c r="B34" s="121">
        <f t="shared" si="0"/>
        <v>25</v>
      </c>
      <c r="C34" s="143" t="s">
        <v>52</v>
      </c>
      <c r="D34" s="144" t="s">
        <v>12</v>
      </c>
      <c r="E34" s="145">
        <v>41169</v>
      </c>
      <c r="F34" s="146"/>
      <c r="G34" s="147"/>
      <c r="H34" s="148" t="s">
        <v>51</v>
      </c>
      <c r="I34" s="149" t="s">
        <v>51</v>
      </c>
      <c r="J34" s="149" t="s">
        <v>51</v>
      </c>
      <c r="K34" s="38"/>
      <c r="L34" s="38"/>
      <c r="M34" s="39"/>
      <c r="N34" s="38"/>
    </row>
    <row r="35" spans="2:14" ht="15" customHeight="1" thickBot="1" thickTop="1">
      <c r="B35" s="110">
        <f t="shared" si="0"/>
        <v>26</v>
      </c>
      <c r="C35" s="150" t="s">
        <v>53</v>
      </c>
      <c r="D35" s="151" t="s">
        <v>12</v>
      </c>
      <c r="E35" s="152">
        <v>41169</v>
      </c>
      <c r="F35" s="139"/>
      <c r="G35" s="153"/>
      <c r="H35" s="154" t="s">
        <v>51</v>
      </c>
      <c r="I35" s="154" t="s">
        <v>51</v>
      </c>
      <c r="J35" s="154" t="s">
        <v>51</v>
      </c>
      <c r="K35" s="38"/>
      <c r="L35" s="38"/>
      <c r="M35" s="39"/>
      <c r="N35" s="38"/>
    </row>
    <row r="36" spans="2:14" ht="15" customHeight="1" thickBot="1" thickTop="1">
      <c r="B36" s="110">
        <f t="shared" si="0"/>
        <v>27</v>
      </c>
      <c r="C36" s="155" t="s">
        <v>54</v>
      </c>
      <c r="D36" s="156" t="s">
        <v>55</v>
      </c>
      <c r="E36" s="152">
        <v>42356</v>
      </c>
      <c r="F36" s="139"/>
      <c r="G36" s="157"/>
      <c r="H36" s="158">
        <v>94.078</v>
      </c>
      <c r="I36" s="158">
        <v>93.735</v>
      </c>
      <c r="J36" s="158">
        <v>93.309</v>
      </c>
      <c r="K36" s="38"/>
      <c r="L36" s="38"/>
      <c r="M36" s="39"/>
      <c r="N36" s="38"/>
    </row>
    <row r="37" spans="2:14" ht="15" customHeight="1" thickBot="1" thickTop="1">
      <c r="B37" s="159">
        <f t="shared" si="0"/>
        <v>28</v>
      </c>
      <c r="C37" s="160" t="s">
        <v>56</v>
      </c>
      <c r="D37" s="161" t="s">
        <v>55</v>
      </c>
      <c r="E37" s="43">
        <v>40690</v>
      </c>
      <c r="F37" s="139"/>
      <c r="G37" s="162"/>
      <c r="H37" s="163">
        <v>99.043</v>
      </c>
      <c r="I37" s="163">
        <v>100.08</v>
      </c>
      <c r="J37" s="163">
        <v>99.671</v>
      </c>
      <c r="K37" s="38"/>
      <c r="L37" s="38"/>
      <c r="M37" s="39"/>
      <c r="N37" s="38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0">
        <v>39237</v>
      </c>
      <c r="F38" s="51"/>
      <c r="G38" s="167"/>
      <c r="H38" s="168">
        <v>19.055</v>
      </c>
      <c r="I38" s="168">
        <v>19.529</v>
      </c>
      <c r="J38" s="168">
        <v>19.556</v>
      </c>
      <c r="K38" s="70"/>
      <c r="L38" s="38"/>
      <c r="M38" s="39">
        <f>+(J38-I38)/I38</f>
        <v>0.0013825592708280518</v>
      </c>
      <c r="N38" s="38"/>
    </row>
    <row r="39" spans="2:13" ht="16.5" customHeight="1" thickBot="1" thickTop="1">
      <c r="B39" s="169" t="s">
        <v>58</v>
      </c>
      <c r="C39" s="170"/>
      <c r="D39" s="170"/>
      <c r="E39" s="170"/>
      <c r="F39" s="170"/>
      <c r="G39" s="170"/>
      <c r="H39" s="170"/>
      <c r="I39" s="170"/>
      <c r="J39" s="171"/>
      <c r="M39" s="172"/>
    </row>
    <row r="40" spans="2:13" ht="16.5" customHeight="1" thickBot="1" thickTop="1">
      <c r="B40" s="173">
        <v>30</v>
      </c>
      <c r="C40" s="174" t="s">
        <v>59</v>
      </c>
      <c r="D40" s="175" t="s">
        <v>60</v>
      </c>
      <c r="E40" s="34">
        <v>39171</v>
      </c>
      <c r="F40" s="35"/>
      <c r="G40" s="176"/>
      <c r="H40" s="177">
        <v>1546.792</v>
      </c>
      <c r="I40" s="177">
        <v>1566.134</v>
      </c>
      <c r="J40" s="177">
        <v>1568.097</v>
      </c>
      <c r="K40" s="178" t="s">
        <v>61</v>
      </c>
      <c r="M40" s="78">
        <f aca="true" t="shared" si="1" ref="M40:M50">+(J40-I40)/I40</f>
        <v>0.001253404881063795</v>
      </c>
    </row>
    <row r="41" spans="2:13" ht="17.25" customHeight="1" thickBot="1" thickTop="1">
      <c r="B41" s="80">
        <f>+B40+1</f>
        <v>31</v>
      </c>
      <c r="C41" s="179" t="s">
        <v>62</v>
      </c>
      <c r="D41" s="106" t="s">
        <v>34</v>
      </c>
      <c r="E41" s="180">
        <v>38022</v>
      </c>
      <c r="F41" s="181"/>
      <c r="G41" s="182"/>
      <c r="H41" s="183">
        <v>2197.158</v>
      </c>
      <c r="I41" s="183">
        <v>2212.65</v>
      </c>
      <c r="J41" s="183">
        <v>2210.796</v>
      </c>
      <c r="K41" s="184" t="s">
        <v>63</v>
      </c>
      <c r="M41" s="78">
        <f t="shared" si="1"/>
        <v>-0.0008379092942852549</v>
      </c>
    </row>
    <row r="42" spans="2:13" ht="17.25" customHeight="1" thickBot="1" thickTop="1">
      <c r="B42" s="80">
        <f aca="true" t="shared" si="2" ref="B42:B58">+B41+1</f>
        <v>32</v>
      </c>
      <c r="C42" s="185" t="s">
        <v>64</v>
      </c>
      <c r="D42" s="186" t="s">
        <v>28</v>
      </c>
      <c r="E42" s="187">
        <v>40210</v>
      </c>
      <c r="F42" s="181"/>
      <c r="G42" s="188"/>
      <c r="H42" s="189">
        <v>120.513</v>
      </c>
      <c r="I42" s="189">
        <v>121.463</v>
      </c>
      <c r="J42" s="190" t="s">
        <v>65</v>
      </c>
      <c r="K42" s="191" t="s">
        <v>66</v>
      </c>
      <c r="M42" s="78" t="e">
        <f t="shared" si="1"/>
        <v>#VALUE!</v>
      </c>
    </row>
    <row r="43" spans="2:13" ht="17.25" customHeight="1" thickBot="1" thickTop="1">
      <c r="B43" s="80">
        <f t="shared" si="2"/>
        <v>33</v>
      </c>
      <c r="C43" s="192" t="s">
        <v>67</v>
      </c>
      <c r="D43" s="116" t="s">
        <v>68</v>
      </c>
      <c r="E43" s="193">
        <v>39745</v>
      </c>
      <c r="F43" s="194"/>
      <c r="G43" s="195"/>
      <c r="H43" s="196">
        <v>109.111</v>
      </c>
      <c r="I43" s="196">
        <v>110.489</v>
      </c>
      <c r="J43" s="190">
        <v>110.643</v>
      </c>
      <c r="K43" s="178" t="s">
        <v>61</v>
      </c>
      <c r="M43" s="78">
        <f t="shared" si="1"/>
        <v>0.0013938039080813145</v>
      </c>
    </row>
    <row r="44" spans="2:13" ht="17.25" customHeight="1" thickBot="1" thickTop="1">
      <c r="B44" s="80">
        <f t="shared" si="2"/>
        <v>34</v>
      </c>
      <c r="C44" s="192" t="s">
        <v>69</v>
      </c>
      <c r="D44" s="116" t="s">
        <v>68</v>
      </c>
      <c r="E44" s="193">
        <v>39748</v>
      </c>
      <c r="F44" s="194"/>
      <c r="G44" s="197"/>
      <c r="H44" s="198">
        <v>144.332</v>
      </c>
      <c r="I44" s="198">
        <v>145.678</v>
      </c>
      <c r="J44" s="198">
        <v>145.662</v>
      </c>
      <c r="K44" s="178" t="s">
        <v>61</v>
      </c>
      <c r="M44" s="78">
        <f t="shared" si="1"/>
        <v>-0.00010983127170877644</v>
      </c>
    </row>
    <row r="45" spans="2:13" ht="17.25" customHeight="1" thickBot="1" thickTop="1">
      <c r="B45" s="80">
        <f t="shared" si="2"/>
        <v>35</v>
      </c>
      <c r="C45" s="192" t="s">
        <v>70</v>
      </c>
      <c r="D45" s="116" t="s">
        <v>37</v>
      </c>
      <c r="E45" s="193">
        <v>39937</v>
      </c>
      <c r="F45" s="199"/>
      <c r="G45" s="197"/>
      <c r="H45" s="198">
        <v>150.498</v>
      </c>
      <c r="I45" s="198">
        <v>152.362</v>
      </c>
      <c r="J45" s="198">
        <v>153.62</v>
      </c>
      <c r="K45" s="178" t="s">
        <v>61</v>
      </c>
      <c r="M45" s="78">
        <f t="shared" si="1"/>
        <v>0.008256651921082749</v>
      </c>
    </row>
    <row r="46" spans="2:13" ht="17.25" customHeight="1" thickBot="1" thickTop="1">
      <c r="B46" s="80">
        <f t="shared" si="2"/>
        <v>36</v>
      </c>
      <c r="C46" s="192" t="s">
        <v>71</v>
      </c>
      <c r="D46" s="116" t="s">
        <v>10</v>
      </c>
      <c r="E46" s="193">
        <v>39888</v>
      </c>
      <c r="F46" s="199"/>
      <c r="G46" s="182"/>
      <c r="H46" s="196">
        <v>15.429</v>
      </c>
      <c r="I46" s="196">
        <v>15.76</v>
      </c>
      <c r="J46" s="196">
        <v>15.799</v>
      </c>
      <c r="K46" s="178" t="s">
        <v>61</v>
      </c>
      <c r="M46" s="78">
        <f t="shared" si="1"/>
        <v>0.0024746192893400827</v>
      </c>
    </row>
    <row r="47" spans="2:13" ht="17.25" customHeight="1" thickBot="1" thickTop="1">
      <c r="B47" s="80">
        <f t="shared" si="2"/>
        <v>37</v>
      </c>
      <c r="C47" s="192" t="s">
        <v>72</v>
      </c>
      <c r="D47" s="116" t="s">
        <v>10</v>
      </c>
      <c r="E47" s="193">
        <v>41183</v>
      </c>
      <c r="F47" s="199"/>
      <c r="G47" s="182"/>
      <c r="H47" s="200">
        <v>5228.879</v>
      </c>
      <c r="I47" s="200">
        <v>5267.431</v>
      </c>
      <c r="J47" s="200">
        <v>5270.65</v>
      </c>
      <c r="K47" s="178" t="s">
        <v>61</v>
      </c>
      <c r="M47" s="78">
        <f t="shared" si="1"/>
        <v>0.0006111138427821933</v>
      </c>
    </row>
    <row r="48" spans="2:13" ht="17.25" customHeight="1" thickBot="1" thickTop="1">
      <c r="B48" s="80">
        <f t="shared" si="2"/>
        <v>38</v>
      </c>
      <c r="C48" s="192" t="s">
        <v>73</v>
      </c>
      <c r="D48" s="116" t="s">
        <v>10</v>
      </c>
      <c r="E48" s="193">
        <v>41579</v>
      </c>
      <c r="F48" s="199"/>
      <c r="G48" s="182"/>
      <c r="H48" s="201">
        <v>5119.747</v>
      </c>
      <c r="I48" s="201">
        <v>5165.377</v>
      </c>
      <c r="J48" s="201">
        <v>5172.002</v>
      </c>
      <c r="K48" s="178"/>
      <c r="M48" s="78">
        <f t="shared" si="1"/>
        <v>0.001282578212587387</v>
      </c>
    </row>
    <row r="49" spans="2:13" ht="17.25" customHeight="1" thickBot="1" thickTop="1">
      <c r="B49" s="80">
        <f t="shared" si="2"/>
        <v>39</v>
      </c>
      <c r="C49" s="202" t="s">
        <v>74</v>
      </c>
      <c r="D49" s="116" t="s">
        <v>22</v>
      </c>
      <c r="E49" s="193">
        <v>38740</v>
      </c>
      <c r="F49" s="199"/>
      <c r="G49" s="182"/>
      <c r="H49" s="196">
        <v>2.473</v>
      </c>
      <c r="I49" s="196">
        <v>2.498</v>
      </c>
      <c r="J49" s="196">
        <v>2.502</v>
      </c>
      <c r="K49" s="178"/>
      <c r="M49" s="78">
        <f t="shared" si="1"/>
        <v>0.0016012810248196795</v>
      </c>
    </row>
    <row r="50" spans="1:13" ht="17.25" customHeight="1" thickBot="1" thickTop="1">
      <c r="A50" s="8" t="s">
        <v>75</v>
      </c>
      <c r="B50" s="80">
        <f t="shared" si="2"/>
        <v>40</v>
      </c>
      <c r="C50" s="202" t="s">
        <v>76</v>
      </c>
      <c r="D50" s="116" t="s">
        <v>22</v>
      </c>
      <c r="E50" s="193">
        <v>38740</v>
      </c>
      <c r="F50" s="199"/>
      <c r="G50" s="182"/>
      <c r="H50" s="196">
        <v>2.161</v>
      </c>
      <c r="I50" s="196">
        <v>2.18</v>
      </c>
      <c r="J50" s="196">
        <v>2.182</v>
      </c>
      <c r="K50" s="203" t="s">
        <v>23</v>
      </c>
      <c r="M50" s="78">
        <f t="shared" si="1"/>
        <v>0.0009174311926604494</v>
      </c>
    </row>
    <row r="51" spans="2:13" ht="17.25" customHeight="1" thickBot="1" thickTop="1">
      <c r="B51" s="80">
        <f t="shared" si="2"/>
        <v>41</v>
      </c>
      <c r="C51" s="192" t="s">
        <v>77</v>
      </c>
      <c r="D51" s="204" t="s">
        <v>22</v>
      </c>
      <c r="E51" s="193">
        <v>40071</v>
      </c>
      <c r="F51" s="199"/>
      <c r="G51" s="182"/>
      <c r="H51" s="205">
        <v>1.218</v>
      </c>
      <c r="I51" s="206">
        <v>1.231</v>
      </c>
      <c r="J51" s="206">
        <v>1.234</v>
      </c>
      <c r="K51" s="191" t="s">
        <v>66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07" t="s">
        <v>78</v>
      </c>
      <c r="D52" s="186" t="s">
        <v>28</v>
      </c>
      <c r="E52" s="208">
        <v>42087</v>
      </c>
      <c r="F52" s="209"/>
      <c r="G52" s="182"/>
      <c r="H52" s="210">
        <v>1.081</v>
      </c>
      <c r="I52" s="210">
        <v>1.083</v>
      </c>
      <c r="J52" s="210">
        <v>1.086</v>
      </c>
      <c r="K52" s="191"/>
      <c r="M52" s="211">
        <f aca="true" t="shared" si="3" ref="M52:M58">+(J52-I52)/I52</f>
        <v>0.0027700831024931797</v>
      </c>
    </row>
    <row r="53" spans="2:13" ht="16.5" customHeight="1">
      <c r="B53" s="80">
        <f t="shared" si="2"/>
        <v>43</v>
      </c>
      <c r="C53" s="212" t="s">
        <v>79</v>
      </c>
      <c r="D53" s="186" t="s">
        <v>28</v>
      </c>
      <c r="E53" s="208">
        <v>42087</v>
      </c>
      <c r="F53" s="209"/>
      <c r="G53" s="182"/>
      <c r="H53" s="91">
        <v>1.071</v>
      </c>
      <c r="I53" s="91">
        <v>1.076</v>
      </c>
      <c r="J53" s="91">
        <v>1.079</v>
      </c>
      <c r="K53" s="191"/>
      <c r="M53" s="211">
        <f t="shared" si="3"/>
        <v>0.00278810408921923</v>
      </c>
    </row>
    <row r="54" spans="2:13" ht="16.5" customHeight="1">
      <c r="B54" s="80">
        <f t="shared" si="2"/>
        <v>44</v>
      </c>
      <c r="C54" s="192" t="s">
        <v>80</v>
      </c>
      <c r="D54" s="186" t="s">
        <v>28</v>
      </c>
      <c r="E54" s="187">
        <v>42087</v>
      </c>
      <c r="F54" s="199"/>
      <c r="G54" s="213"/>
      <c r="H54" s="210">
        <v>1.071</v>
      </c>
      <c r="I54" s="210">
        <v>1.08</v>
      </c>
      <c r="J54" s="210">
        <v>1.081</v>
      </c>
      <c r="K54" s="191"/>
      <c r="M54" s="211">
        <f t="shared" si="3"/>
        <v>0.0009259259259258239</v>
      </c>
    </row>
    <row r="55" spans="2:13" ht="16.5" customHeight="1">
      <c r="B55" s="80">
        <f t="shared" si="2"/>
        <v>45</v>
      </c>
      <c r="C55" s="192" t="s">
        <v>81</v>
      </c>
      <c r="D55" s="186" t="s">
        <v>82</v>
      </c>
      <c r="E55" s="187">
        <v>42317</v>
      </c>
      <c r="F55" s="199"/>
      <c r="G55" s="214"/>
      <c r="H55" s="198">
        <v>107.645</v>
      </c>
      <c r="I55" s="198">
        <v>108.777</v>
      </c>
      <c r="J55" s="198">
        <v>108.876</v>
      </c>
      <c r="K55" s="191"/>
      <c r="M55" s="211">
        <f t="shared" si="3"/>
        <v>0.0009101188670399418</v>
      </c>
    </row>
    <row r="56" spans="2:13" ht="16.5" customHeight="1">
      <c r="B56" s="80">
        <f t="shared" si="2"/>
        <v>46</v>
      </c>
      <c r="C56" s="215" t="s">
        <v>83</v>
      </c>
      <c r="D56" s="216" t="s">
        <v>25</v>
      </c>
      <c r="E56" s="217">
        <v>39958</v>
      </c>
      <c r="F56" s="218"/>
      <c r="G56" s="219"/>
      <c r="H56" s="220" t="s">
        <v>51</v>
      </c>
      <c r="I56" s="220" t="s">
        <v>51</v>
      </c>
      <c r="J56" s="220" t="s">
        <v>51</v>
      </c>
      <c r="K56" s="191"/>
      <c r="M56" s="211" t="e">
        <f t="shared" si="3"/>
        <v>#VALUE!</v>
      </c>
    </row>
    <row r="57" spans="2:13" ht="16.5" customHeight="1">
      <c r="B57" s="80">
        <f t="shared" si="2"/>
        <v>47</v>
      </c>
      <c r="C57" s="215" t="s">
        <v>84</v>
      </c>
      <c r="D57" s="221" t="s">
        <v>25</v>
      </c>
      <c r="E57" s="222">
        <v>39503</v>
      </c>
      <c r="F57" s="223"/>
      <c r="G57" s="224"/>
      <c r="H57" s="220" t="s">
        <v>51</v>
      </c>
      <c r="I57" s="220" t="s">
        <v>51</v>
      </c>
      <c r="J57" s="220" t="s">
        <v>51</v>
      </c>
      <c r="K57" s="191"/>
      <c r="M57" s="211" t="e">
        <f t="shared" si="3"/>
        <v>#VALUE!</v>
      </c>
    </row>
    <row r="58" spans="2:13" ht="16.5" customHeight="1" thickBot="1">
      <c r="B58" s="80">
        <f t="shared" si="2"/>
        <v>48</v>
      </c>
      <c r="C58" s="215" t="s">
        <v>85</v>
      </c>
      <c r="D58" s="216" t="s">
        <v>25</v>
      </c>
      <c r="E58" s="225">
        <v>39503</v>
      </c>
      <c r="F58" s="226"/>
      <c r="G58" s="227"/>
      <c r="H58" s="228">
        <v>118.914</v>
      </c>
      <c r="I58" s="228">
        <v>119.263</v>
      </c>
      <c r="J58" s="228">
        <v>119.301</v>
      </c>
      <c r="K58" s="191"/>
      <c r="M58" s="211">
        <f t="shared" si="3"/>
        <v>0.00031862354628004244</v>
      </c>
    </row>
    <row r="59" spans="2:10" ht="13.5" customHeight="1" thickBot="1" thickTop="1">
      <c r="B59" s="229" t="s">
        <v>86</v>
      </c>
      <c r="C59" s="230"/>
      <c r="D59" s="230"/>
      <c r="E59" s="230"/>
      <c r="F59" s="230"/>
      <c r="G59" s="230"/>
      <c r="H59" s="230"/>
      <c r="I59" s="230"/>
      <c r="J59" s="231"/>
    </row>
    <row r="60" spans="2:13" ht="14.25" customHeight="1" thickBot="1" thickTop="1">
      <c r="B60" s="232" t="s">
        <v>0</v>
      </c>
      <c r="C60" s="233"/>
      <c r="D60" s="234" t="s">
        <v>1</v>
      </c>
      <c r="E60" s="235" t="s">
        <v>2</v>
      </c>
      <c r="F60" s="236" t="s">
        <v>87</v>
      </c>
      <c r="G60" s="237"/>
      <c r="H60" s="238" t="s">
        <v>3</v>
      </c>
      <c r="I60" s="238" t="s">
        <v>4</v>
      </c>
      <c r="J60" s="239" t="s">
        <v>5</v>
      </c>
      <c r="M60" s="8"/>
    </row>
    <row r="61" spans="2:13" ht="13.5" customHeight="1">
      <c r="B61" s="10"/>
      <c r="C61" s="11"/>
      <c r="D61" s="12"/>
      <c r="E61" s="240"/>
      <c r="F61" s="241" t="s">
        <v>88</v>
      </c>
      <c r="G61" s="241" t="s">
        <v>89</v>
      </c>
      <c r="H61" s="242"/>
      <c r="I61" s="242"/>
      <c r="J61" s="243"/>
      <c r="M61" s="8"/>
    </row>
    <row r="62" spans="2:13" ht="16.5" customHeight="1" thickBot="1">
      <c r="B62" s="17"/>
      <c r="C62" s="18"/>
      <c r="D62" s="19"/>
      <c r="E62" s="244"/>
      <c r="F62" s="245"/>
      <c r="G62" s="245"/>
      <c r="H62" s="245"/>
      <c r="I62" s="245"/>
      <c r="J62" s="246"/>
      <c r="M62" s="8"/>
    </row>
    <row r="63" spans="2:13" ht="16.5" customHeight="1" thickBot="1" thickTop="1">
      <c r="B63" s="247" t="s">
        <v>90</v>
      </c>
      <c r="C63" s="54"/>
      <c r="D63" s="54"/>
      <c r="E63" s="54"/>
      <c r="F63" s="54"/>
      <c r="G63" s="54"/>
      <c r="H63" s="54"/>
      <c r="I63" s="54"/>
      <c r="J63" s="248"/>
      <c r="M63" s="8"/>
    </row>
    <row r="64" spans="2:14" ht="16.5" customHeight="1" thickBot="1" thickTop="1">
      <c r="B64" s="249">
        <v>49</v>
      </c>
      <c r="C64" s="250" t="s">
        <v>91</v>
      </c>
      <c r="D64" s="186" t="s">
        <v>17</v>
      </c>
      <c r="E64" s="251">
        <v>36831</v>
      </c>
      <c r="F64" s="252">
        <v>42515</v>
      </c>
      <c r="G64" s="253">
        <v>4.482</v>
      </c>
      <c r="H64" s="37">
        <v>108.495</v>
      </c>
      <c r="I64" s="37">
        <v>108.726</v>
      </c>
      <c r="J64" s="37">
        <v>108.756</v>
      </c>
      <c r="K64" s="38"/>
      <c r="L64" s="38"/>
      <c r="M64" s="39"/>
      <c r="N64" s="38"/>
    </row>
    <row r="65" spans="2:14" ht="16.5" customHeight="1" thickBot="1" thickTop="1">
      <c r="B65" s="254">
        <f>B64+1</f>
        <v>50</v>
      </c>
      <c r="C65" s="255" t="s">
        <v>92</v>
      </c>
      <c r="D65" s="216" t="s">
        <v>28</v>
      </c>
      <c r="E65" s="251">
        <v>101.606</v>
      </c>
      <c r="F65" s="252">
        <v>42515</v>
      </c>
      <c r="G65" s="256">
        <v>4.025</v>
      </c>
      <c r="H65" s="131">
        <v>103.59</v>
      </c>
      <c r="I65" s="131">
        <v>103.796</v>
      </c>
      <c r="J65" s="131">
        <v>103.824</v>
      </c>
      <c r="K65" s="38"/>
      <c r="L65" s="38"/>
      <c r="M65" s="39"/>
      <c r="N65" s="38"/>
    </row>
    <row r="66" spans="2:14" ht="16.5" customHeight="1" thickBot="1" thickTop="1">
      <c r="B66" s="257">
        <f aca="true" t="shared" si="4" ref="B66:B87">B65+1</f>
        <v>51</v>
      </c>
      <c r="C66" s="258" t="s">
        <v>93</v>
      </c>
      <c r="D66" s="259" t="s">
        <v>28</v>
      </c>
      <c r="E66" s="251">
        <v>38847</v>
      </c>
      <c r="F66" s="251">
        <v>42521</v>
      </c>
      <c r="G66" s="260">
        <v>4.304</v>
      </c>
      <c r="H66" s="261">
        <v>105.622</v>
      </c>
      <c r="I66" s="261">
        <v>105.874</v>
      </c>
      <c r="J66" s="261">
        <v>105.908</v>
      </c>
      <c r="K66" s="38"/>
      <c r="L66" s="38"/>
      <c r="M66" s="39"/>
      <c r="N66" s="38"/>
    </row>
    <row r="67" spans="2:14" ht="16.5" customHeight="1" thickBot="1" thickTop="1">
      <c r="B67" s="257">
        <f t="shared" si="4"/>
        <v>52</v>
      </c>
      <c r="C67" s="262" t="s">
        <v>94</v>
      </c>
      <c r="D67" s="259" t="s">
        <v>95</v>
      </c>
      <c r="E67" s="251">
        <v>36831</v>
      </c>
      <c r="F67" s="251">
        <v>42513</v>
      </c>
      <c r="G67" s="260">
        <v>4.087</v>
      </c>
      <c r="H67" s="263">
        <v>102.729</v>
      </c>
      <c r="I67" s="263">
        <v>102.941</v>
      </c>
      <c r="J67" s="263">
        <v>102.951</v>
      </c>
      <c r="K67" s="38"/>
      <c r="L67" s="38"/>
      <c r="M67" s="39"/>
      <c r="N67" s="38"/>
    </row>
    <row r="68" spans="2:14" ht="16.5" customHeight="1" thickBot="1" thickTop="1">
      <c r="B68" s="257">
        <f t="shared" si="4"/>
        <v>53</v>
      </c>
      <c r="C68" s="258" t="s">
        <v>96</v>
      </c>
      <c r="D68" s="259" t="s">
        <v>97</v>
      </c>
      <c r="E68" s="251">
        <v>39209</v>
      </c>
      <c r="F68" s="251">
        <v>42465</v>
      </c>
      <c r="G68" s="260">
        <v>4.543</v>
      </c>
      <c r="H68" s="261">
        <v>104.3</v>
      </c>
      <c r="I68" s="261">
        <v>104.561</v>
      </c>
      <c r="J68" s="261">
        <v>104.597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65" t="s">
        <v>98</v>
      </c>
      <c r="D69" s="266" t="s">
        <v>34</v>
      </c>
      <c r="E69" s="251">
        <v>37865</v>
      </c>
      <c r="F69" s="251">
        <v>42520</v>
      </c>
      <c r="G69" s="267">
        <v>4.005</v>
      </c>
      <c r="H69" s="268">
        <v>107.273</v>
      </c>
      <c r="I69" s="268">
        <v>107.482</v>
      </c>
      <c r="J69" s="268">
        <v>107.511</v>
      </c>
      <c r="K69" s="38"/>
      <c r="L69" s="38"/>
      <c r="M69" s="39"/>
      <c r="N69" s="38"/>
    </row>
    <row r="70" spans="2:14" ht="16.5" customHeight="1" thickBot="1" thickTop="1">
      <c r="B70" s="269">
        <f t="shared" si="4"/>
        <v>55</v>
      </c>
      <c r="C70" s="270" t="s">
        <v>99</v>
      </c>
      <c r="D70" s="271" t="s">
        <v>68</v>
      </c>
      <c r="E70" s="251">
        <v>35436</v>
      </c>
      <c r="F70" s="251">
        <v>42520</v>
      </c>
      <c r="G70" s="272">
        <v>4.401</v>
      </c>
      <c r="H70" s="210">
        <v>104.816</v>
      </c>
      <c r="I70" s="210">
        <v>105.073</v>
      </c>
      <c r="J70" s="210">
        <v>105.109</v>
      </c>
      <c r="K70" s="38"/>
      <c r="L70" s="38"/>
      <c r="M70" s="39"/>
      <c r="N70" s="38"/>
    </row>
    <row r="71" spans="2:14" ht="16.5" customHeight="1" thickBot="1" thickTop="1">
      <c r="B71" s="269">
        <f t="shared" si="4"/>
        <v>56</v>
      </c>
      <c r="C71" s="270" t="s">
        <v>100</v>
      </c>
      <c r="D71" s="271" t="s">
        <v>12</v>
      </c>
      <c r="E71" s="251">
        <v>35464</v>
      </c>
      <c r="F71" s="252">
        <v>42515</v>
      </c>
      <c r="G71" s="272">
        <v>3.887</v>
      </c>
      <c r="H71" s="273">
        <v>102.34</v>
      </c>
      <c r="I71" s="273">
        <v>102.534</v>
      </c>
      <c r="J71" s="273">
        <v>102.56</v>
      </c>
      <c r="K71" s="38"/>
      <c r="L71" s="38"/>
      <c r="M71" s="66"/>
      <c r="N71" s="38"/>
    </row>
    <row r="72" spans="2:14" ht="15" customHeight="1" thickBot="1" thickTop="1">
      <c r="B72" s="269">
        <f t="shared" si="4"/>
        <v>57</v>
      </c>
      <c r="C72" s="270" t="s">
        <v>101</v>
      </c>
      <c r="D72" s="271" t="s">
        <v>25</v>
      </c>
      <c r="E72" s="251">
        <v>37207</v>
      </c>
      <c r="F72" s="274">
        <v>42517</v>
      </c>
      <c r="G72" s="272">
        <v>4.196</v>
      </c>
      <c r="H72" s="263">
        <v>104.641</v>
      </c>
      <c r="I72" s="263">
        <v>104.87</v>
      </c>
      <c r="J72" s="263">
        <v>104.899</v>
      </c>
      <c r="K72" s="38"/>
      <c r="L72" s="38"/>
      <c r="M72" s="39"/>
      <c r="N72" s="38"/>
    </row>
    <row r="73" spans="2:14" ht="16.5" customHeight="1" thickBot="1" thickTop="1">
      <c r="B73" s="269">
        <f t="shared" si="4"/>
        <v>58</v>
      </c>
      <c r="C73" s="270" t="s">
        <v>102</v>
      </c>
      <c r="D73" s="271" t="s">
        <v>103</v>
      </c>
      <c r="E73" s="251">
        <v>37043</v>
      </c>
      <c r="F73" s="251">
        <v>42520</v>
      </c>
      <c r="G73" s="272">
        <v>3.636</v>
      </c>
      <c r="H73" s="263">
        <v>102.631</v>
      </c>
      <c r="I73" s="263">
        <v>102.842</v>
      </c>
      <c r="J73" s="263">
        <v>102.869</v>
      </c>
      <c r="K73" s="38"/>
      <c r="L73" s="38"/>
      <c r="M73" s="39"/>
      <c r="N73" s="38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1">
        <v>37242</v>
      </c>
      <c r="F74" s="251">
        <v>42485</v>
      </c>
      <c r="G74" s="272">
        <v>3.962</v>
      </c>
      <c r="H74" s="263">
        <v>104.647</v>
      </c>
      <c r="I74" s="263">
        <v>104.899</v>
      </c>
      <c r="J74" s="263">
        <v>104.931</v>
      </c>
      <c r="K74" s="38"/>
      <c r="L74" s="38"/>
      <c r="M74" s="39"/>
      <c r="N74" s="38"/>
    </row>
    <row r="75" spans="2:14" ht="15.75" customHeight="1" thickBot="1" thickTop="1">
      <c r="B75" s="269">
        <f t="shared" si="4"/>
        <v>60</v>
      </c>
      <c r="C75" s="275" t="s">
        <v>106</v>
      </c>
      <c r="D75" s="271" t="s">
        <v>107</v>
      </c>
      <c r="E75" s="251">
        <v>39489</v>
      </c>
      <c r="F75" s="252">
        <v>42515</v>
      </c>
      <c r="G75" s="272">
        <v>3.994</v>
      </c>
      <c r="H75" s="273">
        <v>103.651</v>
      </c>
      <c r="I75" s="273">
        <v>103.862</v>
      </c>
      <c r="J75" s="273">
        <v>103.891</v>
      </c>
      <c r="K75" s="38"/>
      <c r="L75" s="38"/>
      <c r="M75" s="39"/>
      <c r="N75" s="38"/>
    </row>
    <row r="76" spans="2:14" ht="17.25" customHeight="1" thickBot="1" thickTop="1">
      <c r="B76" s="269">
        <f t="shared" si="4"/>
        <v>61</v>
      </c>
      <c r="C76" s="275" t="s">
        <v>108</v>
      </c>
      <c r="D76" s="271" t="s">
        <v>109</v>
      </c>
      <c r="E76" s="251">
        <v>36075</v>
      </c>
      <c r="F76" s="274">
        <v>42506</v>
      </c>
      <c r="G76" s="272">
        <v>4.198</v>
      </c>
      <c r="H76" s="276">
        <v>106.799</v>
      </c>
      <c r="I76" s="276">
        <v>107.032</v>
      </c>
      <c r="J76" s="276">
        <v>107.064</v>
      </c>
      <c r="K76" s="38"/>
      <c r="L76" s="38"/>
      <c r="M76" s="39"/>
      <c r="N76" s="38"/>
    </row>
    <row r="77" spans="2:14" ht="16.5" customHeight="1" thickBot="1" thickTop="1">
      <c r="B77" s="277">
        <f t="shared" si="4"/>
        <v>62</v>
      </c>
      <c r="C77" s="278" t="s">
        <v>110</v>
      </c>
      <c r="D77" s="279" t="s">
        <v>82</v>
      </c>
      <c r="E77" s="251">
        <v>37396</v>
      </c>
      <c r="F77" s="280">
        <v>42500</v>
      </c>
      <c r="G77" s="281">
        <v>4.195</v>
      </c>
      <c r="H77" s="263">
        <v>105.174</v>
      </c>
      <c r="I77" s="263">
        <v>105.398</v>
      </c>
      <c r="J77" s="263">
        <v>105.428</v>
      </c>
      <c r="K77" s="30"/>
      <c r="L77" s="30"/>
      <c r="M77" s="282"/>
      <c r="N77" s="30"/>
    </row>
    <row r="78" spans="2:14" ht="16.5" customHeight="1" thickBot="1" thickTop="1">
      <c r="B78" s="277">
        <f t="shared" si="4"/>
        <v>63</v>
      </c>
      <c r="C78" s="278" t="s">
        <v>111</v>
      </c>
      <c r="D78" s="279" t="s">
        <v>37</v>
      </c>
      <c r="E78" s="283">
        <v>40211</v>
      </c>
      <c r="F78" s="251">
        <v>42517</v>
      </c>
      <c r="G78" s="284">
        <v>3.301</v>
      </c>
      <c r="H78" s="285">
        <v>103.608</v>
      </c>
      <c r="I78" s="285">
        <v>103.831</v>
      </c>
      <c r="J78" s="285">
        <v>103.863</v>
      </c>
      <c r="K78" s="38"/>
      <c r="L78" s="38"/>
      <c r="M78" s="39"/>
      <c r="N78" s="38"/>
    </row>
    <row r="79" spans="2:14" ht="16.5" customHeight="1" thickBot="1" thickTop="1">
      <c r="B79" s="277">
        <f t="shared" si="4"/>
        <v>64</v>
      </c>
      <c r="C79" s="286" t="s">
        <v>112</v>
      </c>
      <c r="D79" s="279" t="s">
        <v>113</v>
      </c>
      <c r="E79" s="251">
        <v>33910</v>
      </c>
      <c r="F79" s="251">
        <v>42460</v>
      </c>
      <c r="G79" s="281">
        <v>3.756</v>
      </c>
      <c r="H79" s="285">
        <v>102.652</v>
      </c>
      <c r="I79" s="285">
        <v>102.862</v>
      </c>
      <c r="J79" s="285">
        <v>102.892</v>
      </c>
      <c r="K79" s="38"/>
      <c r="L79" s="38"/>
      <c r="M79" s="39"/>
      <c r="N79" s="38"/>
    </row>
    <row r="80" spans="2:14" ht="14.25" customHeight="1" thickBot="1" thickTop="1">
      <c r="B80" s="277">
        <f t="shared" si="4"/>
        <v>65</v>
      </c>
      <c r="C80" s="278" t="s">
        <v>114</v>
      </c>
      <c r="D80" s="279" t="s">
        <v>115</v>
      </c>
      <c r="E80" s="251">
        <v>36815</v>
      </c>
      <c r="F80" s="251">
        <v>42521</v>
      </c>
      <c r="G80" s="281">
        <v>3.924</v>
      </c>
      <c r="H80" s="285">
        <v>104.501</v>
      </c>
      <c r="I80" s="285">
        <v>104.733</v>
      </c>
      <c r="J80" s="285">
        <v>104.76</v>
      </c>
      <c r="K80" s="38"/>
      <c r="L80" s="38"/>
      <c r="M80" s="39"/>
      <c r="N80" s="38"/>
    </row>
    <row r="81" spans="1:14" ht="16.5" customHeight="1" thickBot="1" thickTop="1">
      <c r="A81" s="98"/>
      <c r="B81" s="287">
        <f t="shared" si="4"/>
        <v>66</v>
      </c>
      <c r="C81" s="288" t="s">
        <v>116</v>
      </c>
      <c r="D81" s="289" t="s">
        <v>117</v>
      </c>
      <c r="E81" s="290">
        <v>35744</v>
      </c>
      <c r="F81" s="291">
        <v>42506</v>
      </c>
      <c r="G81" s="292">
        <v>4.333</v>
      </c>
      <c r="H81" s="293">
        <v>102.797</v>
      </c>
      <c r="I81" s="293">
        <v>103.057</v>
      </c>
      <c r="J81" s="293">
        <v>103.091</v>
      </c>
      <c r="K81" s="38"/>
      <c r="L81" s="38"/>
      <c r="M81" s="39"/>
      <c r="N81" s="38"/>
    </row>
    <row r="82" spans="2:14" ht="16.5" customHeight="1" thickBot="1" thickTop="1">
      <c r="B82" s="294">
        <f t="shared" si="4"/>
        <v>67</v>
      </c>
      <c r="C82" s="295" t="s">
        <v>118</v>
      </c>
      <c r="D82" s="296" t="s">
        <v>117</v>
      </c>
      <c r="E82" s="297">
        <v>40000</v>
      </c>
      <c r="F82" s="252">
        <v>42515</v>
      </c>
      <c r="G82" s="298">
        <v>3.934</v>
      </c>
      <c r="H82" s="299">
        <v>103.915</v>
      </c>
      <c r="I82" s="299">
        <v>104.136</v>
      </c>
      <c r="J82" s="299">
        <v>104.164</v>
      </c>
      <c r="K82" s="38"/>
      <c r="L82" s="38"/>
      <c r="M82" s="39"/>
      <c r="N82" s="38"/>
    </row>
    <row r="83" spans="2:14" ht="16.5" customHeight="1" thickBot="1" thickTop="1">
      <c r="B83" s="300">
        <f t="shared" si="4"/>
        <v>68</v>
      </c>
      <c r="C83" s="301" t="s">
        <v>119</v>
      </c>
      <c r="D83" s="186" t="s">
        <v>55</v>
      </c>
      <c r="E83" s="251">
        <v>39604</v>
      </c>
      <c r="F83" s="251">
        <v>42517</v>
      </c>
      <c r="G83" s="253">
        <v>3.575</v>
      </c>
      <c r="H83" s="263">
        <v>105.558</v>
      </c>
      <c r="I83" s="263">
        <v>105.757</v>
      </c>
      <c r="J83" s="263">
        <v>105.784</v>
      </c>
      <c r="K83" s="38"/>
      <c r="L83" s="38"/>
      <c r="M83" s="39"/>
      <c r="N83" s="38"/>
    </row>
    <row r="84" spans="2:14" ht="16.5" customHeight="1" thickBot="1" thickTop="1">
      <c r="B84" s="300">
        <f t="shared" si="4"/>
        <v>69</v>
      </c>
      <c r="C84" s="302" t="s">
        <v>120</v>
      </c>
      <c r="D84" s="303" t="s">
        <v>121</v>
      </c>
      <c r="E84" s="251">
        <v>35481</v>
      </c>
      <c r="F84" s="251">
        <v>42520</v>
      </c>
      <c r="G84" s="304">
        <v>4.436</v>
      </c>
      <c r="H84" s="305">
        <v>102.987</v>
      </c>
      <c r="I84" s="305">
        <v>103.239</v>
      </c>
      <c r="J84" s="305">
        <v>103.275</v>
      </c>
      <c r="K84" s="38"/>
      <c r="L84" s="38"/>
      <c r="M84" s="39"/>
      <c r="N84" s="38"/>
    </row>
    <row r="85" spans="2:14" ht="16.5" customHeight="1" thickBot="1" thickTop="1">
      <c r="B85" s="300">
        <f t="shared" si="4"/>
        <v>70</v>
      </c>
      <c r="C85" s="306" t="s">
        <v>122</v>
      </c>
      <c r="D85" s="303" t="s">
        <v>43</v>
      </c>
      <c r="E85" s="251">
        <v>39706</v>
      </c>
      <c r="F85" s="251">
        <v>42487</v>
      </c>
      <c r="G85" s="304">
        <v>4.316</v>
      </c>
      <c r="H85" s="305">
        <v>103.411</v>
      </c>
      <c r="I85" s="305">
        <v>103.641</v>
      </c>
      <c r="J85" s="305">
        <v>103.67</v>
      </c>
      <c r="K85" s="38"/>
      <c r="L85" s="38"/>
      <c r="M85" s="39"/>
      <c r="N85" s="38"/>
    </row>
    <row r="86" spans="2:14" ht="16.5" customHeight="1" thickBot="1" thickTop="1">
      <c r="B86" s="300">
        <f t="shared" si="4"/>
        <v>71</v>
      </c>
      <c r="C86" s="307" t="s">
        <v>123</v>
      </c>
      <c r="D86" s="303" t="s">
        <v>10</v>
      </c>
      <c r="E86" s="251">
        <v>38565</v>
      </c>
      <c r="F86" s="251">
        <v>42521</v>
      </c>
      <c r="G86" s="304">
        <v>3.528</v>
      </c>
      <c r="H86" s="263">
        <v>105.134</v>
      </c>
      <c r="I86" s="263">
        <v>105.336</v>
      </c>
      <c r="J86" s="263">
        <v>105.366</v>
      </c>
      <c r="K86" s="38"/>
      <c r="L86" s="38"/>
      <c r="M86" s="39"/>
      <c r="N86" s="38"/>
    </row>
    <row r="87" spans="2:14" ht="16.5" customHeight="1" thickBot="1" thickTop="1">
      <c r="B87" s="300">
        <f t="shared" si="4"/>
        <v>72</v>
      </c>
      <c r="C87" s="308" t="s">
        <v>124</v>
      </c>
      <c r="D87" s="309" t="s">
        <v>14</v>
      </c>
      <c r="E87" s="310">
        <v>34288</v>
      </c>
      <c r="F87" s="251">
        <v>42485</v>
      </c>
      <c r="G87" s="311">
        <v>3.709</v>
      </c>
      <c r="H87" s="305">
        <v>102.709</v>
      </c>
      <c r="I87" s="305">
        <v>102.921</v>
      </c>
      <c r="J87" s="305">
        <v>102.949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7" t="s">
        <v>125</v>
      </c>
      <c r="C88" s="54"/>
      <c r="D88" s="54"/>
      <c r="E88" s="54"/>
      <c r="F88" s="54"/>
      <c r="G88" s="54"/>
      <c r="H88" s="54"/>
      <c r="I88" s="54"/>
      <c r="J88" s="248"/>
      <c r="K88" s="38"/>
      <c r="L88" s="38"/>
      <c r="M88" s="39"/>
      <c r="N88" s="38"/>
    </row>
    <row r="89" spans="2:14" ht="16.5" customHeight="1" thickBot="1" thickTop="1">
      <c r="B89" s="312">
        <v>73</v>
      </c>
      <c r="C89" s="313" t="s">
        <v>126</v>
      </c>
      <c r="D89" s="314" t="s">
        <v>17</v>
      </c>
      <c r="E89" s="251">
        <v>39084</v>
      </c>
      <c r="F89" s="251">
        <v>42493</v>
      </c>
      <c r="G89" s="253">
        <v>0.413</v>
      </c>
      <c r="H89" s="315">
        <v>10.598</v>
      </c>
      <c r="I89" s="315">
        <v>10.621</v>
      </c>
      <c r="J89" s="315">
        <v>10.625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12">
        <f>B89+1</f>
        <v>74</v>
      </c>
      <c r="C90" s="316" t="s">
        <v>127</v>
      </c>
      <c r="D90" s="317" t="s">
        <v>34</v>
      </c>
      <c r="E90" s="318">
        <v>39762</v>
      </c>
      <c r="F90" s="251">
        <v>42517</v>
      </c>
      <c r="G90" s="304">
        <v>3.876</v>
      </c>
      <c r="H90" s="319">
        <v>103.363</v>
      </c>
      <c r="I90" s="319">
        <v>103.626</v>
      </c>
      <c r="J90" s="319">
        <v>103.657</v>
      </c>
      <c r="M90" s="78"/>
    </row>
    <row r="91" spans="2:14" ht="16.5" customHeight="1" thickBot="1" thickTop="1">
      <c r="B91" s="312">
        <f aca="true" t="shared" si="5" ref="B91:B93">B90+1</f>
        <v>75</v>
      </c>
      <c r="C91" s="320" t="s">
        <v>128</v>
      </c>
      <c r="D91" s="321" t="s">
        <v>129</v>
      </c>
      <c r="E91" s="322">
        <v>40543</v>
      </c>
      <c r="F91" s="323">
        <v>42510</v>
      </c>
      <c r="G91" s="311">
        <v>4.279</v>
      </c>
      <c r="H91" s="324">
        <v>103.788</v>
      </c>
      <c r="I91" s="324">
        <v>104.032</v>
      </c>
      <c r="J91" s="324">
        <v>104.067</v>
      </c>
      <c r="K91" s="38"/>
      <c r="L91" s="38"/>
      <c r="M91" s="39"/>
      <c r="N91" s="38"/>
    </row>
    <row r="92" spans="2:14" ht="16.5" customHeight="1" thickBot="1" thickTop="1">
      <c r="B92" s="312">
        <f t="shared" si="5"/>
        <v>76</v>
      </c>
      <c r="C92" s="325" t="s">
        <v>130</v>
      </c>
      <c r="D92" s="326" t="s">
        <v>131</v>
      </c>
      <c r="E92" s="327">
        <v>42024</v>
      </c>
      <c r="F92" s="251">
        <v>42509</v>
      </c>
      <c r="G92" s="328">
        <v>2.765</v>
      </c>
      <c r="H92" s="329">
        <v>105.102</v>
      </c>
      <c r="I92" s="329">
        <v>105.388</v>
      </c>
      <c r="J92" s="329">
        <v>105.427</v>
      </c>
      <c r="K92" s="38"/>
      <c r="L92" s="38"/>
      <c r="M92" s="39"/>
      <c r="N92" s="38"/>
    </row>
    <row r="93" spans="2:14" ht="16.5" customHeight="1" thickBot="1" thickTop="1">
      <c r="B93" s="330">
        <f t="shared" si="5"/>
        <v>77</v>
      </c>
      <c r="C93" s="331" t="s">
        <v>132</v>
      </c>
      <c r="D93" s="332" t="s">
        <v>133</v>
      </c>
      <c r="E93" s="333">
        <v>42195</v>
      </c>
      <c r="F93" s="334" t="s">
        <v>134</v>
      </c>
      <c r="G93" s="335" t="s">
        <v>134</v>
      </c>
      <c r="H93" s="336">
        <v>10.515</v>
      </c>
      <c r="I93" s="336">
        <v>10.536</v>
      </c>
      <c r="J93" s="336">
        <v>10.54</v>
      </c>
      <c r="K93" s="38"/>
      <c r="L93" s="38"/>
      <c r="M93" s="39"/>
      <c r="N93" s="38"/>
    </row>
    <row r="94" spans="1:13" ht="15" customHeight="1" thickBot="1" thickTop="1">
      <c r="A94" s="337" t="s">
        <v>135</v>
      </c>
      <c r="B94" s="337"/>
      <c r="C94" s="337"/>
      <c r="D94" s="337"/>
      <c r="E94" s="337"/>
      <c r="F94" s="337"/>
      <c r="G94" s="337"/>
      <c r="H94" s="337"/>
      <c r="I94" s="337"/>
      <c r="J94" s="337"/>
      <c r="M94" s="338"/>
    </row>
    <row r="95" spans="2:14" ht="16.5" customHeight="1" thickBot="1" thickTop="1">
      <c r="B95" s="339">
        <v>78</v>
      </c>
      <c r="C95" s="340" t="s">
        <v>136</v>
      </c>
      <c r="D95" s="341" t="s">
        <v>17</v>
      </c>
      <c r="E95" s="342">
        <v>34561</v>
      </c>
      <c r="F95" s="343">
        <v>42515</v>
      </c>
      <c r="G95" s="344">
        <v>0.875</v>
      </c>
      <c r="H95" s="37">
        <v>57.88</v>
      </c>
      <c r="I95" s="345">
        <v>58.194</v>
      </c>
      <c r="J95" s="345">
        <v>58.363</v>
      </c>
      <c r="K95" s="38"/>
      <c r="L95" s="38"/>
      <c r="M95" s="39"/>
      <c r="N95" s="38"/>
    </row>
    <row r="96" spans="2:14" ht="16.5" customHeight="1" thickBot="1" thickTop="1">
      <c r="B96" s="346">
        <f>B95+1</f>
        <v>79</v>
      </c>
      <c r="C96" s="347" t="s">
        <v>137</v>
      </c>
      <c r="D96" s="348" t="s">
        <v>95</v>
      </c>
      <c r="E96" s="251">
        <v>34415</v>
      </c>
      <c r="F96" s="251">
        <v>42513</v>
      </c>
      <c r="G96" s="253">
        <v>1.814</v>
      </c>
      <c r="H96" s="349">
        <v>130.496</v>
      </c>
      <c r="I96" s="350" t="s">
        <v>138</v>
      </c>
      <c r="J96" s="350" t="s">
        <v>138</v>
      </c>
      <c r="K96" s="38"/>
      <c r="L96" s="38"/>
      <c r="M96" s="39"/>
      <c r="N96" s="38"/>
    </row>
    <row r="97" spans="2:14" ht="16.5" customHeight="1" thickBot="1" thickTop="1">
      <c r="B97" s="346">
        <f aca="true" t="shared" si="6" ref="B97:B106">B96+1</f>
        <v>80</v>
      </c>
      <c r="C97" s="347" t="s">
        <v>139</v>
      </c>
      <c r="D97" s="351" t="s">
        <v>95</v>
      </c>
      <c r="E97" s="352">
        <v>34415</v>
      </c>
      <c r="F97" s="251">
        <v>42513</v>
      </c>
      <c r="G97" s="353">
        <v>15.804</v>
      </c>
      <c r="H97" s="354">
        <v>1435.194</v>
      </c>
      <c r="I97" s="355" t="s">
        <v>138</v>
      </c>
      <c r="J97" s="355" t="s">
        <v>138</v>
      </c>
      <c r="K97" s="38"/>
      <c r="L97" s="38"/>
      <c r="M97" s="39"/>
      <c r="N97" s="38"/>
    </row>
    <row r="98" spans="2:14" ht="16.5" customHeight="1" thickBot="1" thickTop="1">
      <c r="B98" s="346">
        <f t="shared" si="6"/>
        <v>81</v>
      </c>
      <c r="C98" s="278" t="s">
        <v>140</v>
      </c>
      <c r="D98" s="356" t="s">
        <v>68</v>
      </c>
      <c r="E98" s="357">
        <v>105.764</v>
      </c>
      <c r="F98" s="251">
        <v>42520</v>
      </c>
      <c r="G98" s="281">
        <v>0.55</v>
      </c>
      <c r="H98" s="91">
        <v>97.101</v>
      </c>
      <c r="I98" s="91">
        <v>98.446</v>
      </c>
      <c r="J98" s="91">
        <v>98.645</v>
      </c>
      <c r="K98" s="38"/>
      <c r="L98" s="38"/>
      <c r="M98" s="39"/>
      <c r="N98" s="38"/>
    </row>
    <row r="99" spans="2:14" ht="16.5" customHeight="1" thickBot="1" thickTop="1">
      <c r="B99" s="346">
        <f t="shared" si="6"/>
        <v>82</v>
      </c>
      <c r="C99" s="278" t="s">
        <v>141</v>
      </c>
      <c r="D99" s="356" t="s">
        <v>105</v>
      </c>
      <c r="E99" s="357">
        <v>36367</v>
      </c>
      <c r="F99" s="251">
        <v>42485</v>
      </c>
      <c r="G99" s="281">
        <v>0.512</v>
      </c>
      <c r="H99" s="91">
        <v>17.129</v>
      </c>
      <c r="I99" s="91">
        <v>17.239</v>
      </c>
      <c r="J99" s="91">
        <v>17.266</v>
      </c>
      <c r="K99" s="91"/>
      <c r="L99" s="91"/>
      <c r="M99" s="91"/>
      <c r="N99" s="358"/>
    </row>
    <row r="100" spans="2:14" ht="16.5" customHeight="1" thickBot="1" thickTop="1">
      <c r="B100" s="346">
        <f t="shared" si="6"/>
        <v>83</v>
      </c>
      <c r="C100" s="278" t="s">
        <v>142</v>
      </c>
      <c r="D100" s="356" t="s">
        <v>113</v>
      </c>
      <c r="E100" s="357">
        <v>36857</v>
      </c>
      <c r="F100" s="251">
        <v>42460</v>
      </c>
      <c r="G100" s="281">
        <v>6.86</v>
      </c>
      <c r="H100" s="91">
        <v>270.797</v>
      </c>
      <c r="I100" s="91">
        <v>272.02</v>
      </c>
      <c r="J100" s="91">
        <v>272.588</v>
      </c>
      <c r="K100" s="38"/>
      <c r="L100" s="38"/>
      <c r="M100" s="39"/>
      <c r="N100" s="38"/>
    </row>
    <row r="101" spans="2:14" ht="15.75" customHeight="1" thickBot="1" thickTop="1">
      <c r="B101" s="346">
        <f t="shared" si="6"/>
        <v>84</v>
      </c>
      <c r="C101" s="278" t="s">
        <v>143</v>
      </c>
      <c r="D101" s="279" t="s">
        <v>117</v>
      </c>
      <c r="E101" s="357">
        <v>34599</v>
      </c>
      <c r="F101" s="359">
        <v>42506</v>
      </c>
      <c r="G101" s="281">
        <v>0.732</v>
      </c>
      <c r="H101" s="91">
        <v>29.309</v>
      </c>
      <c r="I101" s="91">
        <v>29.321</v>
      </c>
      <c r="J101" s="91">
        <v>29.485</v>
      </c>
      <c r="K101" s="38"/>
      <c r="L101" s="38"/>
      <c r="M101" s="39"/>
      <c r="N101" s="38"/>
    </row>
    <row r="102" spans="2:14" ht="14.25" customHeight="1" thickBot="1" thickTop="1">
      <c r="B102" s="346">
        <f t="shared" si="6"/>
        <v>85</v>
      </c>
      <c r="C102" s="360" t="s">
        <v>144</v>
      </c>
      <c r="D102" s="279" t="s">
        <v>55</v>
      </c>
      <c r="E102" s="357">
        <v>38777</v>
      </c>
      <c r="F102" s="251">
        <v>42521</v>
      </c>
      <c r="G102" s="281">
        <v>30.618</v>
      </c>
      <c r="H102" s="183">
        <v>2327.393</v>
      </c>
      <c r="I102" s="183">
        <v>2322.449</v>
      </c>
      <c r="J102" s="183">
        <v>2315.077</v>
      </c>
      <c r="K102" s="38"/>
      <c r="L102" s="38"/>
      <c r="M102" s="39"/>
      <c r="N102" s="38"/>
    </row>
    <row r="103" spans="2:14" ht="17.25" customHeight="1" thickBot="1" thickTop="1">
      <c r="B103" s="346">
        <f t="shared" si="6"/>
        <v>86</v>
      </c>
      <c r="C103" s="278" t="s">
        <v>145</v>
      </c>
      <c r="D103" s="279" t="s">
        <v>121</v>
      </c>
      <c r="E103" s="357">
        <v>34423</v>
      </c>
      <c r="F103" s="251">
        <v>42509</v>
      </c>
      <c r="G103" s="281">
        <v>2.137</v>
      </c>
      <c r="H103" s="361">
        <v>72.644</v>
      </c>
      <c r="I103" s="361">
        <v>73.455</v>
      </c>
      <c r="J103" s="361">
        <v>73.416</v>
      </c>
      <c r="K103" s="38"/>
      <c r="L103" s="38"/>
      <c r="M103" s="39"/>
      <c r="N103" s="38"/>
    </row>
    <row r="104" spans="2:14" ht="16.5" customHeight="1" thickBot="1" thickTop="1">
      <c r="B104" s="346">
        <f t="shared" si="6"/>
        <v>87</v>
      </c>
      <c r="C104" s="278" t="s">
        <v>146</v>
      </c>
      <c r="D104" s="279" t="s">
        <v>121</v>
      </c>
      <c r="E104" s="357">
        <v>34731</v>
      </c>
      <c r="F104" s="251">
        <v>42507</v>
      </c>
      <c r="G104" s="281">
        <v>1.92</v>
      </c>
      <c r="H104" s="91">
        <v>54.941</v>
      </c>
      <c r="I104" s="91">
        <v>55.196</v>
      </c>
      <c r="J104" s="91">
        <v>55.198</v>
      </c>
      <c r="K104" s="38"/>
      <c r="L104" s="38"/>
      <c r="M104" s="39"/>
      <c r="N104" s="38"/>
    </row>
    <row r="105" spans="2:14" ht="16.5" customHeight="1" thickBot="1" thickTop="1">
      <c r="B105" s="346">
        <f t="shared" si="6"/>
        <v>88</v>
      </c>
      <c r="C105" s="295" t="s">
        <v>147</v>
      </c>
      <c r="D105" s="362" t="s">
        <v>14</v>
      </c>
      <c r="E105" s="363">
        <v>36297</v>
      </c>
      <c r="F105" s="251">
        <v>42485</v>
      </c>
      <c r="G105" s="304">
        <v>0.844</v>
      </c>
      <c r="H105" s="364">
        <v>100.102</v>
      </c>
      <c r="I105" s="364">
        <v>100.926</v>
      </c>
      <c r="J105" s="364">
        <v>101.078</v>
      </c>
      <c r="K105" s="38"/>
      <c r="L105" s="38"/>
      <c r="M105" s="39"/>
      <c r="N105" s="38"/>
    </row>
    <row r="106" spans="2:14" ht="16.5" customHeight="1" thickBot="1" thickTop="1">
      <c r="B106" s="346">
        <f t="shared" si="6"/>
        <v>89</v>
      </c>
      <c r="C106" s="365" t="s">
        <v>148</v>
      </c>
      <c r="D106" s="366" t="s">
        <v>14</v>
      </c>
      <c r="E106" s="367">
        <v>36626</v>
      </c>
      <c r="F106" s="251">
        <v>42485</v>
      </c>
      <c r="G106" s="368">
        <v>0.359</v>
      </c>
      <c r="H106" s="53">
        <v>83.763</v>
      </c>
      <c r="I106" s="53">
        <v>85.138</v>
      </c>
      <c r="J106" s="53">
        <v>85.146</v>
      </c>
      <c r="K106" s="38"/>
      <c r="L106" s="38"/>
      <c r="M106" s="39"/>
      <c r="N106" s="38"/>
    </row>
    <row r="107" spans="2:13" ht="18" customHeight="1" thickBot="1" thickTop="1">
      <c r="B107" s="169" t="s">
        <v>149</v>
      </c>
      <c r="C107" s="369"/>
      <c r="D107" s="369"/>
      <c r="E107" s="369"/>
      <c r="F107" s="369"/>
      <c r="G107" s="369"/>
      <c r="H107" s="370"/>
      <c r="I107" s="369"/>
      <c r="J107" s="371"/>
      <c r="M107" s="172"/>
    </row>
    <row r="108" spans="2:14" ht="16.5" customHeight="1" thickBot="1" thickTop="1">
      <c r="B108" s="372">
        <v>90</v>
      </c>
      <c r="C108" s="313" t="s">
        <v>150</v>
      </c>
      <c r="D108" s="186" t="s">
        <v>17</v>
      </c>
      <c r="E108" s="251">
        <v>39084</v>
      </c>
      <c r="F108" s="251">
        <v>42493</v>
      </c>
      <c r="G108" s="253">
        <v>0.226</v>
      </c>
      <c r="H108" s="373">
        <v>10.916</v>
      </c>
      <c r="I108" s="374">
        <v>10.911</v>
      </c>
      <c r="J108" s="374">
        <v>10.925</v>
      </c>
      <c r="K108" s="38"/>
      <c r="L108" s="39"/>
      <c r="M108" s="38"/>
      <c r="N108" s="70"/>
    </row>
    <row r="109" spans="2:14" ht="16.5" customHeight="1" thickBot="1" thickTop="1">
      <c r="B109" s="375">
        <f>B108+1</f>
        <v>91</v>
      </c>
      <c r="C109" s="376" t="s">
        <v>151</v>
      </c>
      <c r="D109" s="279" t="s">
        <v>17</v>
      </c>
      <c r="E109" s="357">
        <v>1867429</v>
      </c>
      <c r="F109" s="251">
        <v>42493</v>
      </c>
      <c r="G109" s="281">
        <v>0.178</v>
      </c>
      <c r="H109" s="91">
        <v>11.692</v>
      </c>
      <c r="I109" s="377">
        <v>11.545</v>
      </c>
      <c r="J109" s="377">
        <v>11.604</v>
      </c>
      <c r="K109" s="38"/>
      <c r="L109" s="39"/>
      <c r="M109" s="38"/>
      <c r="N109" s="70"/>
    </row>
    <row r="110" spans="2:14" ht="16.5" customHeight="1" thickBot="1" thickTop="1">
      <c r="B110" s="375">
        <f aca="true" t="shared" si="7" ref="B110:B123">B109+1</f>
        <v>92</v>
      </c>
      <c r="C110" s="376" t="s">
        <v>152</v>
      </c>
      <c r="D110" s="279" t="s">
        <v>17</v>
      </c>
      <c r="E110" s="357">
        <v>735</v>
      </c>
      <c r="F110" s="251">
        <v>42493</v>
      </c>
      <c r="G110" s="281">
        <v>0.106</v>
      </c>
      <c r="H110" s="91">
        <v>14.069</v>
      </c>
      <c r="I110" s="377">
        <v>13.838</v>
      </c>
      <c r="J110" s="377">
        <v>13.943</v>
      </c>
      <c r="K110" s="38"/>
      <c r="L110" s="39"/>
      <c r="M110" s="38"/>
      <c r="N110" s="70"/>
    </row>
    <row r="111" spans="1:14" ht="17.25" customHeight="1" thickBot="1" thickTop="1">
      <c r="A111" s="378"/>
      <c r="B111" s="375">
        <f t="shared" si="7"/>
        <v>93</v>
      </c>
      <c r="C111" s="376" t="s">
        <v>153</v>
      </c>
      <c r="D111" s="279" t="s">
        <v>17</v>
      </c>
      <c r="E111" s="357">
        <v>39084</v>
      </c>
      <c r="F111" s="251">
        <v>42493</v>
      </c>
      <c r="G111" s="281">
        <v>0.276</v>
      </c>
      <c r="H111" s="91">
        <v>12.328</v>
      </c>
      <c r="I111" s="377">
        <v>12.391</v>
      </c>
      <c r="J111" s="377">
        <v>12.423</v>
      </c>
      <c r="K111" s="38"/>
      <c r="L111" s="39"/>
      <c r="M111" s="38"/>
      <c r="N111" s="70"/>
    </row>
    <row r="112" spans="2:14" ht="16.5" customHeight="1" thickBot="1" thickTop="1">
      <c r="B112" s="375">
        <f t="shared" si="7"/>
        <v>94</v>
      </c>
      <c r="C112" s="379" t="s">
        <v>154</v>
      </c>
      <c r="D112" s="356" t="s">
        <v>95</v>
      </c>
      <c r="E112" s="357">
        <v>39994</v>
      </c>
      <c r="F112" s="251">
        <v>42513</v>
      </c>
      <c r="G112" s="281">
        <v>0.332</v>
      </c>
      <c r="H112" s="91">
        <v>12.821</v>
      </c>
      <c r="I112" s="377">
        <v>13.068</v>
      </c>
      <c r="J112" s="377">
        <v>13.055</v>
      </c>
      <c r="K112" s="38"/>
      <c r="L112" s="39"/>
      <c r="M112" s="38"/>
      <c r="N112" s="70"/>
    </row>
    <row r="113" spans="2:14" ht="15.75" customHeight="1" thickBot="1" thickTop="1">
      <c r="B113" s="375">
        <f t="shared" si="7"/>
        <v>95</v>
      </c>
      <c r="C113" s="379" t="s">
        <v>155</v>
      </c>
      <c r="D113" s="279" t="s">
        <v>95</v>
      </c>
      <c r="E113" s="357">
        <v>40848</v>
      </c>
      <c r="F113" s="251">
        <v>42513</v>
      </c>
      <c r="G113" s="381">
        <v>0.027</v>
      </c>
      <c r="H113" s="91">
        <v>11.441</v>
      </c>
      <c r="I113" s="377">
        <v>11.598</v>
      </c>
      <c r="J113" s="377">
        <v>11.6</v>
      </c>
      <c r="K113" s="38"/>
      <c r="L113" s="39"/>
      <c r="M113" s="38"/>
      <c r="N113" s="70"/>
    </row>
    <row r="114" spans="2:14" ht="16.5" customHeight="1" thickBot="1" thickTop="1">
      <c r="B114" s="375">
        <f t="shared" si="7"/>
        <v>96</v>
      </c>
      <c r="C114" s="382" t="s">
        <v>156</v>
      </c>
      <c r="D114" s="356" t="s">
        <v>68</v>
      </c>
      <c r="E114" s="357">
        <v>39175</v>
      </c>
      <c r="F114" s="251">
        <v>42520</v>
      </c>
      <c r="G114" s="281">
        <v>2.342</v>
      </c>
      <c r="H114" s="91">
        <v>141.45</v>
      </c>
      <c r="I114" s="377">
        <v>142.948</v>
      </c>
      <c r="J114" s="377">
        <v>143.207</v>
      </c>
      <c r="K114" s="38"/>
      <c r="L114" s="39"/>
      <c r="M114" s="38"/>
      <c r="N114" s="70"/>
    </row>
    <row r="115" spans="2:14" ht="16.5" customHeight="1" thickBot="1" thickTop="1">
      <c r="B115" s="375">
        <f t="shared" si="7"/>
        <v>97</v>
      </c>
      <c r="C115" s="383" t="s">
        <v>157</v>
      </c>
      <c r="D115" s="356" t="s">
        <v>68</v>
      </c>
      <c r="E115" s="357">
        <v>39175</v>
      </c>
      <c r="F115" s="251">
        <v>42520</v>
      </c>
      <c r="G115" s="381">
        <v>2.029</v>
      </c>
      <c r="H115" s="91">
        <v>138.271</v>
      </c>
      <c r="I115" s="377">
        <v>138.963</v>
      </c>
      <c r="J115" s="377">
        <v>139.102</v>
      </c>
      <c r="K115" s="38"/>
      <c r="L115" s="39"/>
      <c r="M115" s="38"/>
      <c r="N115" s="70"/>
    </row>
    <row r="116" spans="2:14" ht="16.5" customHeight="1" thickBot="1" thickTop="1">
      <c r="B116" s="375">
        <f t="shared" si="7"/>
        <v>98</v>
      </c>
      <c r="C116" s="384" t="s">
        <v>158</v>
      </c>
      <c r="D116" s="385" t="s">
        <v>25</v>
      </c>
      <c r="E116" s="357">
        <v>40708</v>
      </c>
      <c r="F116" s="251">
        <v>42517</v>
      </c>
      <c r="G116" s="386">
        <v>0.15</v>
      </c>
      <c r="H116" s="91">
        <v>9.394</v>
      </c>
      <c r="I116" s="377">
        <v>9.3</v>
      </c>
      <c r="J116" s="377">
        <v>9.282</v>
      </c>
      <c r="K116" s="38"/>
      <c r="L116" s="39"/>
      <c r="M116" s="38"/>
      <c r="N116" s="70"/>
    </row>
    <row r="117" spans="2:14" ht="16.5" customHeight="1" thickBot="1" thickTop="1">
      <c r="B117" s="375">
        <f t="shared" si="7"/>
        <v>99</v>
      </c>
      <c r="C117" s="185" t="s">
        <v>159</v>
      </c>
      <c r="D117" s="186" t="s">
        <v>121</v>
      </c>
      <c r="E117" s="357">
        <v>39699</v>
      </c>
      <c r="F117" s="359">
        <v>42506</v>
      </c>
      <c r="G117" s="386">
        <v>2.332</v>
      </c>
      <c r="H117" s="91">
        <v>101.861</v>
      </c>
      <c r="I117" s="377">
        <v>104.924</v>
      </c>
      <c r="J117" s="377">
        <v>104.482</v>
      </c>
      <c r="K117" s="38"/>
      <c r="L117" s="39"/>
      <c r="M117" s="38"/>
      <c r="N117" s="70"/>
    </row>
    <row r="118" spans="2:14" ht="16.5" customHeight="1" thickBot="1" thickTop="1">
      <c r="B118" s="375">
        <f t="shared" si="7"/>
        <v>100</v>
      </c>
      <c r="C118" s="379" t="s">
        <v>160</v>
      </c>
      <c r="D118" s="279" t="s">
        <v>43</v>
      </c>
      <c r="E118" s="357">
        <v>40725</v>
      </c>
      <c r="F118" s="252">
        <v>42508</v>
      </c>
      <c r="G118" s="368">
        <v>0.767</v>
      </c>
      <c r="H118" s="91">
        <v>82.067</v>
      </c>
      <c r="I118" s="377">
        <v>82.678</v>
      </c>
      <c r="J118" s="377">
        <v>82.4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75">
        <f t="shared" si="7"/>
        <v>101</v>
      </c>
      <c r="C119" s="379" t="s">
        <v>161</v>
      </c>
      <c r="D119" s="279" t="s">
        <v>43</v>
      </c>
      <c r="E119" s="387">
        <v>40725</v>
      </c>
      <c r="F119" s="252">
        <v>42508</v>
      </c>
      <c r="G119" s="388">
        <v>0.807</v>
      </c>
      <c r="H119" s="361">
        <v>82.732</v>
      </c>
      <c r="I119" s="389">
        <v>83.391</v>
      </c>
      <c r="J119" s="389">
        <v>83.274</v>
      </c>
      <c r="K119" s="390"/>
      <c r="L119" s="391"/>
      <c r="M119" s="390"/>
      <c r="N119" s="392"/>
    </row>
    <row r="120" spans="2:14" ht="16.5" customHeight="1">
      <c r="B120" s="375">
        <f t="shared" si="7"/>
        <v>102</v>
      </c>
      <c r="C120" s="393" t="s">
        <v>162</v>
      </c>
      <c r="D120" s="394" t="s">
        <v>133</v>
      </c>
      <c r="E120" s="395">
        <v>40910</v>
      </c>
      <c r="F120" s="251">
        <v>42521</v>
      </c>
      <c r="G120" s="396">
        <v>3.202</v>
      </c>
      <c r="H120" s="196">
        <v>98.547</v>
      </c>
      <c r="I120" s="397">
        <v>98.312</v>
      </c>
      <c r="J120" s="397">
        <v>98.437</v>
      </c>
      <c r="K120" s="390"/>
      <c r="L120" s="391"/>
      <c r="M120" s="390"/>
      <c r="N120" s="392"/>
    </row>
    <row r="121" spans="2:14" ht="16.5" customHeight="1">
      <c r="B121" s="375">
        <f t="shared" si="7"/>
        <v>103</v>
      </c>
      <c r="C121" s="398" t="s">
        <v>163</v>
      </c>
      <c r="D121" s="161" t="s">
        <v>14</v>
      </c>
      <c r="E121" s="399">
        <v>41904</v>
      </c>
      <c r="F121" s="400" t="s">
        <v>164</v>
      </c>
      <c r="G121" s="401" t="s">
        <v>164</v>
      </c>
      <c r="H121" s="196">
        <v>92.51</v>
      </c>
      <c r="I121" s="397">
        <v>94.169</v>
      </c>
      <c r="J121" s="397">
        <v>94.126</v>
      </c>
      <c r="K121" s="390"/>
      <c r="L121" s="391"/>
      <c r="M121" s="390"/>
      <c r="N121" s="392"/>
    </row>
    <row r="122" spans="2:14" ht="16.5" customHeight="1">
      <c r="B122" s="375">
        <f t="shared" si="7"/>
        <v>104</v>
      </c>
      <c r="C122" s="402" t="s">
        <v>165</v>
      </c>
      <c r="D122" s="403" t="s">
        <v>121</v>
      </c>
      <c r="E122" s="404">
        <v>42388</v>
      </c>
      <c r="F122" s="405" t="s">
        <v>164</v>
      </c>
      <c r="G122" s="406" t="s">
        <v>164</v>
      </c>
      <c r="H122" s="196">
        <v>102.153</v>
      </c>
      <c r="I122" s="397">
        <v>103.904</v>
      </c>
      <c r="J122" s="397">
        <v>103.682</v>
      </c>
      <c r="K122" s="390"/>
      <c r="L122" s="391"/>
      <c r="M122" s="390"/>
      <c r="N122" s="392"/>
    </row>
    <row r="123" spans="2:14" ht="16.5" customHeight="1" thickBot="1">
      <c r="B123" s="375">
        <f t="shared" si="7"/>
        <v>105</v>
      </c>
      <c r="C123" s="407" t="s">
        <v>166</v>
      </c>
      <c r="D123" s="166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397">
        <v>9.898</v>
      </c>
      <c r="J123" s="397">
        <v>9.897</v>
      </c>
      <c r="K123" s="390"/>
      <c r="L123" s="391"/>
      <c r="M123" s="390"/>
      <c r="N123" s="392"/>
    </row>
    <row r="124" spans="2:15" ht="13.5" customHeight="1" thickBot="1" thickTop="1">
      <c r="B124" s="169" t="s">
        <v>167</v>
      </c>
      <c r="C124" s="170"/>
      <c r="D124" s="170"/>
      <c r="E124" s="170"/>
      <c r="F124" s="170"/>
      <c r="G124" s="170"/>
      <c r="H124" s="170"/>
      <c r="I124" s="170"/>
      <c r="J124" s="412"/>
      <c r="M124" s="172"/>
      <c r="O124" s="118"/>
    </row>
    <row r="125" spans="2:13" ht="16.5" customHeight="1" thickBot="1" thickTop="1">
      <c r="B125" s="375">
        <v>106</v>
      </c>
      <c r="C125" s="185" t="s">
        <v>168</v>
      </c>
      <c r="D125" s="186" t="s">
        <v>28</v>
      </c>
      <c r="E125" s="251">
        <v>40210</v>
      </c>
      <c r="F125" s="251">
        <v>42493</v>
      </c>
      <c r="G125" s="253">
        <v>2.063</v>
      </c>
      <c r="H125" s="413">
        <v>114.877</v>
      </c>
      <c r="I125" s="345">
        <v>115.379</v>
      </c>
      <c r="J125" s="414" t="s">
        <v>65</v>
      </c>
      <c r="K125" s="191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75">
        <f aca="true" t="shared" si="9" ref="B126:B141">B125+1</f>
        <v>107</v>
      </c>
      <c r="C126" s="185" t="s">
        <v>169</v>
      </c>
      <c r="D126" s="279" t="s">
        <v>28</v>
      </c>
      <c r="E126" s="357">
        <v>40630</v>
      </c>
      <c r="F126" s="251">
        <v>42493</v>
      </c>
      <c r="G126" s="253">
        <v>1.241</v>
      </c>
      <c r="H126" s="91">
        <v>101.596</v>
      </c>
      <c r="I126" s="377">
        <v>103.336</v>
      </c>
      <c r="J126" s="377">
        <v>103.16</v>
      </c>
      <c r="K126" s="191" t="s">
        <v>66</v>
      </c>
      <c r="M126" s="78">
        <f t="shared" si="8"/>
        <v>-0.0017031818533715447</v>
      </c>
    </row>
    <row r="127" spans="2:13" ht="16.5" customHeight="1" thickBot="1" thickTop="1">
      <c r="B127" s="375">
        <f t="shared" si="9"/>
        <v>108</v>
      </c>
      <c r="C127" s="376" t="s">
        <v>170</v>
      </c>
      <c r="D127" s="415" t="s">
        <v>12</v>
      </c>
      <c r="E127" s="357">
        <v>39097</v>
      </c>
      <c r="F127" s="290">
        <v>42514</v>
      </c>
      <c r="G127" s="381">
        <v>3.711</v>
      </c>
      <c r="H127" s="91">
        <v>139.878</v>
      </c>
      <c r="I127" s="377">
        <v>141.924</v>
      </c>
      <c r="J127" s="377">
        <v>141.416</v>
      </c>
      <c r="K127" s="416" t="s">
        <v>171</v>
      </c>
      <c r="M127" s="78">
        <f t="shared" si="8"/>
        <v>-0.003579380513514344</v>
      </c>
    </row>
    <row r="128" spans="2:13" ht="16.5" customHeight="1" thickBot="1" thickTop="1">
      <c r="B128" s="375">
        <f t="shared" si="9"/>
        <v>109</v>
      </c>
      <c r="C128" s="417" t="s">
        <v>172</v>
      </c>
      <c r="D128" s="87" t="s">
        <v>173</v>
      </c>
      <c r="E128" s="418">
        <v>40543</v>
      </c>
      <c r="F128" s="400">
        <v>42510</v>
      </c>
      <c r="G128" s="419">
        <v>1.71</v>
      </c>
      <c r="H128" s="91">
        <v>104.843</v>
      </c>
      <c r="I128" s="91">
        <v>104.952</v>
      </c>
      <c r="J128" s="91">
        <v>104.541</v>
      </c>
      <c r="K128" s="184" t="s">
        <v>63</v>
      </c>
      <c r="M128" s="78" t="e">
        <f>+(#REF!-I128)/I128</f>
        <v>#REF!</v>
      </c>
    </row>
    <row r="129" spans="2:13" ht="16.5" customHeight="1" thickBot="1" thickTop="1">
      <c r="B129" s="375">
        <f t="shared" si="9"/>
        <v>110</v>
      </c>
      <c r="C129" s="379" t="s">
        <v>174</v>
      </c>
      <c r="D129" s="420" t="s">
        <v>173</v>
      </c>
      <c r="E129" s="387">
        <v>40543</v>
      </c>
      <c r="F129" s="400">
        <v>42510</v>
      </c>
      <c r="G129" s="421">
        <v>0.776</v>
      </c>
      <c r="H129" s="91">
        <v>104.328</v>
      </c>
      <c r="I129" s="91">
        <v>104.097</v>
      </c>
      <c r="J129" s="91">
        <v>104.227</v>
      </c>
      <c r="K129" s="184" t="s">
        <v>63</v>
      </c>
      <c r="M129" s="78">
        <f>+(J129-I129)/I129</f>
        <v>0.001248835220995895</v>
      </c>
    </row>
    <row r="130" spans="2:13" ht="16.5" customHeight="1" thickBot="1" thickTop="1">
      <c r="B130" s="375">
        <f t="shared" si="9"/>
        <v>111</v>
      </c>
      <c r="C130" s="422" t="s">
        <v>175</v>
      </c>
      <c r="D130" s="279" t="s">
        <v>82</v>
      </c>
      <c r="E130" s="387">
        <v>38671</v>
      </c>
      <c r="F130" s="400">
        <v>42520</v>
      </c>
      <c r="G130" s="419">
        <v>3.766</v>
      </c>
      <c r="H130" s="263">
        <v>197.772</v>
      </c>
      <c r="I130" s="263">
        <v>198.005</v>
      </c>
      <c r="J130" s="263">
        <v>198.559</v>
      </c>
      <c r="K130" s="178" t="s">
        <v>61</v>
      </c>
      <c r="M130" s="78">
        <f t="shared" si="8"/>
        <v>0.0027979091437085025</v>
      </c>
    </row>
    <row r="131" spans="2:13" ht="16.5" customHeight="1" thickBot="1" thickTop="1">
      <c r="B131" s="375">
        <f t="shared" si="9"/>
        <v>112</v>
      </c>
      <c r="C131" s="422" t="s">
        <v>176</v>
      </c>
      <c r="D131" s="279" t="s">
        <v>82</v>
      </c>
      <c r="E131" s="387">
        <v>38671</v>
      </c>
      <c r="F131" s="400">
        <v>42520</v>
      </c>
      <c r="G131" s="396">
        <v>4.751</v>
      </c>
      <c r="H131" s="91">
        <v>179.605</v>
      </c>
      <c r="I131" s="423">
        <v>180.186</v>
      </c>
      <c r="J131" s="423">
        <v>180.831</v>
      </c>
      <c r="K131" s="178" t="s">
        <v>61</v>
      </c>
      <c r="M131" s="78">
        <f t="shared" si="8"/>
        <v>0.003579634377809496</v>
      </c>
    </row>
    <row r="132" spans="2:13" ht="16.5" customHeight="1" thickBot="1" thickTop="1">
      <c r="B132" s="375">
        <f t="shared" si="9"/>
        <v>113</v>
      </c>
      <c r="C132" s="422" t="s">
        <v>177</v>
      </c>
      <c r="D132" s="279" t="s">
        <v>82</v>
      </c>
      <c r="E132" s="387">
        <v>38671</v>
      </c>
      <c r="F132" s="400">
        <v>42520</v>
      </c>
      <c r="G132" s="396">
        <v>5.485</v>
      </c>
      <c r="H132" s="91">
        <v>156.174</v>
      </c>
      <c r="I132" s="423">
        <v>157.05</v>
      </c>
      <c r="J132" s="423">
        <v>157.066</v>
      </c>
      <c r="K132" s="178" t="s">
        <v>61</v>
      </c>
      <c r="M132" s="78">
        <f t="shared" si="8"/>
        <v>0.00010187838268061848</v>
      </c>
    </row>
    <row r="133" spans="2:13" ht="16.5" customHeight="1" thickBot="1" thickTop="1">
      <c r="B133" s="375">
        <f t="shared" si="9"/>
        <v>114</v>
      </c>
      <c r="C133" s="424" t="s">
        <v>178</v>
      </c>
      <c r="D133" s="425" t="s">
        <v>82</v>
      </c>
      <c r="E133" s="426">
        <v>40014</v>
      </c>
      <c r="F133" s="427" t="s">
        <v>134</v>
      </c>
      <c r="G133" s="428" t="s">
        <v>134</v>
      </c>
      <c r="H133" s="91">
        <v>21.231</v>
      </c>
      <c r="I133" s="429">
        <v>21.124</v>
      </c>
      <c r="J133" s="429">
        <v>21.159</v>
      </c>
      <c r="K133" s="178" t="s">
        <v>61</v>
      </c>
      <c r="M133" s="78">
        <f t="shared" si="8"/>
        <v>0.0016568831660670395</v>
      </c>
    </row>
    <row r="134" spans="2:13" ht="16.5" customHeight="1" thickBot="1" thickTop="1">
      <c r="B134" s="375">
        <f t="shared" si="9"/>
        <v>115</v>
      </c>
      <c r="C134" s="424" t="s">
        <v>179</v>
      </c>
      <c r="D134" s="425" t="s">
        <v>82</v>
      </c>
      <c r="E134" s="426">
        <v>40455</v>
      </c>
      <c r="F134" s="430" t="s">
        <v>134</v>
      </c>
      <c r="G134" s="428" t="s">
        <v>134</v>
      </c>
      <c r="H134" s="91">
        <v>147.351</v>
      </c>
      <c r="I134" s="429">
        <v>147.791</v>
      </c>
      <c r="J134" s="429">
        <v>149.071</v>
      </c>
      <c r="K134" s="178" t="s">
        <v>61</v>
      </c>
      <c r="M134" s="78">
        <f t="shared" si="8"/>
        <v>0.008660879214566524</v>
      </c>
    </row>
    <row r="135" spans="2:13" ht="16.5" customHeight="1" thickBot="1" thickTop="1">
      <c r="B135" s="375">
        <f t="shared" si="9"/>
        <v>116</v>
      </c>
      <c r="C135" s="424" t="s">
        <v>180</v>
      </c>
      <c r="D135" s="425" t="s">
        <v>181</v>
      </c>
      <c r="E135" s="426">
        <v>40240</v>
      </c>
      <c r="F135" s="430">
        <v>42500</v>
      </c>
      <c r="G135" s="428">
        <v>1.407</v>
      </c>
      <c r="H135" s="91">
        <v>124.939</v>
      </c>
      <c r="I135" s="429">
        <v>127.545</v>
      </c>
      <c r="J135" s="429">
        <v>127.009</v>
      </c>
      <c r="K135" s="191" t="s">
        <v>66</v>
      </c>
      <c r="M135" s="78" t="e">
        <f>+(I135-#REF!)/#REF!</f>
        <v>#REF!</v>
      </c>
    </row>
    <row r="136" spans="2:13" ht="16.5" customHeight="1" thickBot="1" thickTop="1">
      <c r="B136" s="375">
        <f t="shared" si="9"/>
        <v>117</v>
      </c>
      <c r="C136" s="431" t="s">
        <v>182</v>
      </c>
      <c r="D136" s="432" t="s">
        <v>133</v>
      </c>
      <c r="E136" s="433">
        <v>40147</v>
      </c>
      <c r="F136" s="430">
        <v>41418</v>
      </c>
      <c r="G136" s="434">
        <v>32.752</v>
      </c>
      <c r="H136" s="435">
        <v>8930.614</v>
      </c>
      <c r="I136" s="436">
        <v>8894.062</v>
      </c>
      <c r="J136" s="436">
        <v>8932.995</v>
      </c>
      <c r="K136" s="178" t="s">
        <v>61</v>
      </c>
      <c r="M136" s="78">
        <f>+(J136-I136)/I136</f>
        <v>0.004377414953932287</v>
      </c>
    </row>
    <row r="137" spans="2:14" ht="16.5" customHeight="1" thickBot="1" thickTop="1">
      <c r="B137" s="375">
        <f t="shared" si="9"/>
        <v>118</v>
      </c>
      <c r="C137" s="437" t="s">
        <v>183</v>
      </c>
      <c r="D137" s="314" t="s">
        <v>115</v>
      </c>
      <c r="E137" s="438">
        <v>41359</v>
      </c>
      <c r="F137" s="251">
        <v>42516</v>
      </c>
      <c r="G137" s="439">
        <v>0.102</v>
      </c>
      <c r="H137" s="205">
        <v>8.151</v>
      </c>
      <c r="I137" s="440">
        <v>8.344</v>
      </c>
      <c r="J137" s="440">
        <v>8.449</v>
      </c>
      <c r="K137" s="178" t="s">
        <v>61</v>
      </c>
      <c r="L137" s="441"/>
      <c r="M137" s="78">
        <f>+(J137-I137)/I137</f>
        <v>0.012583892617449716</v>
      </c>
      <c r="N137" s="441"/>
    </row>
    <row r="138" spans="2:13" ht="16.5" customHeight="1" thickBot="1" thickTop="1">
      <c r="B138" s="375">
        <f t="shared" si="9"/>
        <v>119</v>
      </c>
      <c r="C138" s="431" t="s">
        <v>184</v>
      </c>
      <c r="D138" s="432" t="s">
        <v>133</v>
      </c>
      <c r="E138" s="442">
        <v>41984</v>
      </c>
      <c r="F138" s="443" t="s">
        <v>134</v>
      </c>
      <c r="G138" s="444" t="s">
        <v>134</v>
      </c>
      <c r="H138" s="445">
        <v>89.496</v>
      </c>
      <c r="I138" s="446">
        <v>90.423</v>
      </c>
      <c r="J138" s="446">
        <v>90.555</v>
      </c>
      <c r="K138" s="178" t="s">
        <v>61</v>
      </c>
      <c r="M138" s="78">
        <f>+(J138-I138)/I138</f>
        <v>0.0014598055804386605</v>
      </c>
    </row>
    <row r="139" spans="2:13" ht="16.5" customHeight="1" thickTop="1">
      <c r="B139" s="375">
        <f t="shared" si="9"/>
        <v>120</v>
      </c>
      <c r="C139" s="447" t="s">
        <v>185</v>
      </c>
      <c r="D139" s="448" t="s">
        <v>55</v>
      </c>
      <c r="E139" s="449">
        <v>42170</v>
      </c>
      <c r="F139" s="251">
        <v>42521</v>
      </c>
      <c r="G139" s="450">
        <v>0.364</v>
      </c>
      <c r="H139" s="451">
        <v>999.688</v>
      </c>
      <c r="I139" s="451">
        <v>1005.576</v>
      </c>
      <c r="J139" s="451">
        <v>999.412</v>
      </c>
      <c r="K139" s="178"/>
      <c r="M139" s="211"/>
    </row>
    <row r="140" spans="2:13" ht="16.5" customHeight="1">
      <c r="B140" s="375">
        <f t="shared" si="9"/>
        <v>121</v>
      </c>
      <c r="C140" s="452" t="s">
        <v>186</v>
      </c>
      <c r="D140" s="448" t="s">
        <v>10</v>
      </c>
      <c r="E140" s="395">
        <v>42352</v>
      </c>
      <c r="F140" s="453" t="s">
        <v>164</v>
      </c>
      <c r="G140" s="454" t="s">
        <v>187</v>
      </c>
      <c r="H140" s="451">
        <v>5189.664</v>
      </c>
      <c r="I140" s="451">
        <v>5284.327</v>
      </c>
      <c r="J140" s="451">
        <v>5294.272</v>
      </c>
      <c r="K140" s="178"/>
      <c r="M140" s="211"/>
    </row>
    <row r="141" spans="2:14" ht="16.5" customHeight="1" thickBot="1">
      <c r="B141" s="375">
        <f t="shared" si="9"/>
        <v>122</v>
      </c>
      <c r="C141" s="455" t="s">
        <v>188</v>
      </c>
      <c r="D141" s="380" t="s">
        <v>25</v>
      </c>
      <c r="E141" s="456">
        <v>42580</v>
      </c>
      <c r="F141" s="453" t="s">
        <v>164</v>
      </c>
      <c r="G141" s="457" t="s">
        <v>187</v>
      </c>
      <c r="H141" s="458">
        <v>5050.7</v>
      </c>
      <c r="I141" s="459">
        <v>5080.768</v>
      </c>
      <c r="J141" s="459">
        <v>5069.334</v>
      </c>
      <c r="K141" s="460"/>
      <c r="L141" s="461"/>
      <c r="M141" s="462"/>
      <c r="N141" s="461"/>
    </row>
    <row r="142" spans="2:14" ht="13.5" customHeight="1" thickBot="1" thickTop="1">
      <c r="B142" s="463" t="s">
        <v>189</v>
      </c>
      <c r="C142" s="369"/>
      <c r="D142" s="369"/>
      <c r="E142" s="369"/>
      <c r="F142" s="369"/>
      <c r="G142" s="369"/>
      <c r="H142" s="369"/>
      <c r="I142" s="369"/>
      <c r="J142" s="371"/>
      <c r="K142" s="118"/>
      <c r="L142" s="118"/>
      <c r="M142" s="172"/>
      <c r="N142" s="118"/>
    </row>
    <row r="143" spans="2:14" ht="16.5" customHeight="1" thickBot="1" thickTop="1">
      <c r="B143" s="464">
        <v>123</v>
      </c>
      <c r="C143" s="465" t="s">
        <v>190</v>
      </c>
      <c r="D143" s="466" t="s">
        <v>131</v>
      </c>
      <c r="E143" s="467">
        <v>42024</v>
      </c>
      <c r="F143" s="467">
        <v>42509</v>
      </c>
      <c r="G143" s="468">
        <v>2.265</v>
      </c>
      <c r="H143" s="469">
        <v>111.981</v>
      </c>
      <c r="I143" s="469">
        <v>113.591</v>
      </c>
      <c r="J143" s="469">
        <v>113.742</v>
      </c>
      <c r="K143" s="70" t="s">
        <v>61</v>
      </c>
      <c r="L143" s="38"/>
      <c r="M143" s="470">
        <f>+(J143-I143)/I143</f>
        <v>0.0013293306688030783</v>
      </c>
      <c r="N143" s="38"/>
    </row>
    <row r="144" spans="2:13" ht="16.5" customHeight="1" thickBot="1" thickTop="1">
      <c r="B144" s="169" t="s">
        <v>191</v>
      </c>
      <c r="C144" s="170"/>
      <c r="D144" s="170"/>
      <c r="E144" s="170"/>
      <c r="F144" s="170"/>
      <c r="G144" s="170"/>
      <c r="H144" s="170"/>
      <c r="I144" s="170"/>
      <c r="J144" s="412"/>
      <c r="M144" s="172"/>
    </row>
    <row r="145" spans="2:13" ht="16.5" customHeight="1" thickBot="1" thickTop="1">
      <c r="B145" s="471">
        <v>124</v>
      </c>
      <c r="C145" s="472" t="s">
        <v>192</v>
      </c>
      <c r="D145" s="473" t="s">
        <v>115</v>
      </c>
      <c r="E145" s="474">
        <v>41317</v>
      </c>
      <c r="F145" s="474">
        <v>42516</v>
      </c>
      <c r="G145" s="475">
        <v>0.107</v>
      </c>
      <c r="H145" s="476">
        <v>8.969</v>
      </c>
      <c r="I145" s="476">
        <v>9.136</v>
      </c>
      <c r="J145" s="476">
        <v>9.235</v>
      </c>
      <c r="K145" s="178" t="s">
        <v>61</v>
      </c>
      <c r="M145" s="78">
        <f>+(J145-I145)/I145</f>
        <v>0.010836252189141879</v>
      </c>
    </row>
    <row r="146" spans="2:13" ht="16.5" customHeight="1" thickBot="1" thickTop="1">
      <c r="B146" s="477">
        <v>125</v>
      </c>
      <c r="C146" s="478" t="s">
        <v>193</v>
      </c>
      <c r="D146" s="448" t="s">
        <v>133</v>
      </c>
      <c r="E146" s="479">
        <v>41982</v>
      </c>
      <c r="F146" s="480" t="s">
        <v>134</v>
      </c>
      <c r="G146" s="481" t="s">
        <v>134</v>
      </c>
      <c r="H146" s="482" t="s">
        <v>51</v>
      </c>
      <c r="I146" s="483" t="s">
        <v>51</v>
      </c>
      <c r="J146" s="483" t="s">
        <v>51</v>
      </c>
      <c r="K146" s="178" t="s">
        <v>61</v>
      </c>
      <c r="M146" s="78" t="e">
        <f>+(J146-I146)/I146</f>
        <v>#VALUE!</v>
      </c>
    </row>
    <row r="147" spans="2:13" ht="16.5" customHeight="1" thickBot="1" thickTop="1">
      <c r="B147" s="484">
        <v>126</v>
      </c>
      <c r="C147" s="485" t="s">
        <v>194</v>
      </c>
      <c r="D147" s="486" t="s">
        <v>12</v>
      </c>
      <c r="E147" s="487">
        <v>42506</v>
      </c>
      <c r="F147" s="488" t="s">
        <v>134</v>
      </c>
      <c r="G147" s="488" t="s">
        <v>134</v>
      </c>
      <c r="H147" s="489">
        <v>10178.478</v>
      </c>
      <c r="I147" s="489">
        <v>10239.716</v>
      </c>
      <c r="J147" s="489">
        <v>10314.235</v>
      </c>
      <c r="K147" s="178" t="s">
        <v>61</v>
      </c>
      <c r="M147" s="78">
        <f>+(J147-I147)/I147</f>
        <v>0.007277447929219935</v>
      </c>
    </row>
    <row r="148" spans="2:11" s="492" customFormat="1" ht="13.5" customHeight="1" thickTop="1">
      <c r="B148" s="490"/>
      <c r="C148" s="8"/>
      <c r="D148" s="8"/>
      <c r="E148" s="8"/>
      <c r="F148" s="8"/>
      <c r="G148" s="8"/>
      <c r="H148" s="8"/>
      <c r="I148" s="8"/>
      <c r="J148" s="8"/>
      <c r="K148" s="491"/>
    </row>
    <row r="149" s="492" customFormat="1" ht="13.5" customHeight="1">
      <c r="B149" s="490" t="s">
        <v>195</v>
      </c>
    </row>
    <row r="150" spans="2:13" s="492" customFormat="1" ht="15.75" customHeight="1">
      <c r="B150" s="490" t="s">
        <v>196</v>
      </c>
      <c r="C150" s="8"/>
      <c r="D150" s="493"/>
      <c r="E150" s="494"/>
      <c r="F150" s="495"/>
      <c r="G150" s="494"/>
      <c r="H150" s="494"/>
      <c r="I150" s="494"/>
      <c r="J150" s="496"/>
      <c r="M150" s="497"/>
    </row>
    <row r="151" spans="2:13" s="492" customFormat="1" ht="15.75" customHeight="1">
      <c r="B151" s="490" t="s">
        <v>197</v>
      </c>
      <c r="E151" s="494"/>
      <c r="F151" s="495"/>
      <c r="G151" s="70"/>
      <c r="H151" s="494"/>
      <c r="I151" s="70"/>
      <c r="J151" s="496"/>
      <c r="M151" s="497"/>
    </row>
    <row r="152" spans="2:13" s="492" customFormat="1" ht="15.75" customHeight="1">
      <c r="B152" s="498"/>
      <c r="D152" s="493"/>
      <c r="E152" s="494"/>
      <c r="F152" s="494"/>
      <c r="G152" s="70" t="s">
        <v>198</v>
      </c>
      <c r="H152" s="494"/>
      <c r="I152" s="494"/>
      <c r="J152" s="496"/>
      <c r="M152" s="497"/>
    </row>
    <row r="153" spans="2:13" s="492" customFormat="1" ht="15.75" customHeight="1">
      <c r="B153" s="498"/>
      <c r="C153" s="493"/>
      <c r="D153" s="493"/>
      <c r="E153" s="494" t="s">
        <v>199</v>
      </c>
      <c r="F153" s="494"/>
      <c r="G153" s="494"/>
      <c r="H153" s="494"/>
      <c r="I153" s="494"/>
      <c r="J153" s="496"/>
      <c r="M153" s="497"/>
    </row>
    <row r="154" spans="2:13" s="492" customFormat="1" ht="15.75" customHeight="1">
      <c r="B154" s="498"/>
      <c r="C154" s="493"/>
      <c r="D154" s="493"/>
      <c r="E154" s="494"/>
      <c r="F154" s="494"/>
      <c r="G154" s="494"/>
      <c r="H154" s="494"/>
      <c r="I154" s="494"/>
      <c r="J154" s="496"/>
      <c r="M154" s="497"/>
    </row>
    <row r="155" spans="2:13" s="492" customFormat="1" ht="15.75" customHeight="1">
      <c r="B155" s="498"/>
      <c r="C155" s="493"/>
      <c r="D155" s="493"/>
      <c r="E155" s="494"/>
      <c r="F155" s="494"/>
      <c r="G155" s="494"/>
      <c r="H155" s="494"/>
      <c r="I155" s="494"/>
      <c r="J155" s="496"/>
      <c r="M155" s="497"/>
    </row>
    <row r="156" spans="2:13" s="492" customFormat="1" ht="15.75" customHeight="1">
      <c r="B156" s="498"/>
      <c r="C156" s="493"/>
      <c r="D156" s="493"/>
      <c r="E156" s="494"/>
      <c r="F156" s="494"/>
      <c r="G156" s="494"/>
      <c r="H156" s="494"/>
      <c r="I156" s="494"/>
      <c r="J156" s="496"/>
      <c r="M156" s="497"/>
    </row>
    <row r="157" spans="2:13" s="492" customFormat="1" ht="15.75" customHeight="1">
      <c r="B157" s="498"/>
      <c r="C157" s="493"/>
      <c r="D157" s="493"/>
      <c r="E157" s="494"/>
      <c r="F157" s="494" t="s">
        <v>200</v>
      </c>
      <c r="G157" s="494"/>
      <c r="H157" s="494"/>
      <c r="I157" s="494"/>
      <c r="J157" s="496"/>
      <c r="M157" s="497"/>
    </row>
    <row r="158" spans="2:13" s="492" customFormat="1" ht="15.75" customHeight="1">
      <c r="B158" s="498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2" customFormat="1" ht="15.75" customHeight="1">
      <c r="B159" s="498"/>
      <c r="C159" s="493"/>
      <c r="D159" s="493"/>
      <c r="E159" s="494"/>
      <c r="F159" s="494"/>
      <c r="G159" s="494"/>
      <c r="H159" s="494"/>
      <c r="I159" s="494"/>
      <c r="J159" s="496"/>
      <c r="M159" s="497"/>
    </row>
    <row r="160" spans="2:13" s="492" customFormat="1" ht="15.75" customHeight="1">
      <c r="B160" s="498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2" customFormat="1" ht="15.75" customHeight="1">
      <c r="B161" s="498"/>
      <c r="C161" s="493"/>
      <c r="D161" s="493"/>
      <c r="E161" s="494"/>
      <c r="F161" s="494"/>
      <c r="G161" s="494"/>
      <c r="H161" s="494"/>
      <c r="I161" s="494"/>
      <c r="J161" s="496"/>
      <c r="M161" s="497"/>
    </row>
    <row r="162" spans="2:13" s="492" customFormat="1" ht="15.75" customHeight="1">
      <c r="B162" s="498"/>
      <c r="C162" s="493"/>
      <c r="D162" s="493" t="s">
        <v>198</v>
      </c>
      <c r="E162" s="494"/>
      <c r="F162" s="494"/>
      <c r="G162" s="494"/>
      <c r="H162" s="494"/>
      <c r="I162" s="494"/>
      <c r="J162" s="496"/>
      <c r="M162" s="497"/>
    </row>
    <row r="163" spans="2:13" s="492" customFormat="1" ht="15.75" customHeight="1">
      <c r="B163" s="498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2" customFormat="1" ht="15.75" customHeight="1">
      <c r="B164" s="498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2" customFormat="1" ht="15.75" customHeight="1">
      <c r="B165" s="498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2" customFormat="1" ht="15.75" customHeight="1">
      <c r="B166" s="498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2" customFormat="1" ht="15.75" customHeight="1">
      <c r="B167" s="498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2" customFormat="1" ht="15.75" customHeight="1">
      <c r="B168" s="498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2" customFormat="1" ht="15.75" customHeight="1">
      <c r="B169" s="498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2" customFormat="1" ht="15.75" customHeight="1">
      <c r="B170" s="498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2" customFormat="1" ht="15.75" customHeight="1">
      <c r="B171" s="498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2" customFormat="1" ht="15.75" customHeight="1">
      <c r="B172" s="498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2" customFormat="1" ht="15.75" customHeight="1">
      <c r="B173" s="498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2" customFormat="1" ht="15.75" customHeight="1">
      <c r="B174" s="498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2" customFormat="1" ht="15.75" customHeight="1">
      <c r="B175" s="498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2" customFormat="1" ht="15.75" customHeight="1">
      <c r="B176" s="498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2" customFormat="1" ht="15.75" customHeight="1">
      <c r="B177" s="498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2" customFormat="1" ht="15.75" customHeight="1">
      <c r="B178" s="498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2" customFormat="1" ht="15.75" customHeight="1">
      <c r="B179" s="498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2" customFormat="1" ht="15.75" customHeight="1">
      <c r="B180" s="498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2" customFormat="1" ht="15.75" customHeight="1">
      <c r="B181" s="498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2" customFormat="1" ht="15.75" customHeight="1">
      <c r="B182" s="498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2" customFormat="1" ht="15.75" customHeight="1">
      <c r="B183" s="498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2" customFormat="1" ht="15.75" customHeight="1">
      <c r="B184" s="498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2" customFormat="1" ht="15.75" customHeight="1">
      <c r="B185" s="498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2" customFormat="1" ht="15.75" customHeight="1">
      <c r="B186" s="498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2" customFormat="1" ht="15.75" customHeight="1">
      <c r="B187" s="498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2" customFormat="1" ht="15.75" customHeight="1">
      <c r="B188" s="498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2" customFormat="1" ht="15.75" customHeight="1">
      <c r="B189" s="498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2" customFormat="1" ht="15.75" customHeight="1">
      <c r="B190" s="498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2" customFormat="1" ht="15.75" customHeight="1">
      <c r="B191" s="498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2" customFormat="1" ht="15.75" customHeight="1">
      <c r="B192" s="498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2" customFormat="1" ht="15.75" customHeight="1">
      <c r="B193" s="498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2" customFormat="1" ht="15.75" customHeight="1">
      <c r="B194" s="498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2" customFormat="1" ht="15.75" customHeight="1">
      <c r="B195" s="498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2" customFormat="1" ht="15.75" customHeight="1">
      <c r="B196" s="498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2" customFormat="1" ht="15.75" customHeight="1">
      <c r="B197" s="498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2" customFormat="1" ht="15.75" customHeight="1">
      <c r="B198" s="498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2" customFormat="1" ht="15.75" customHeight="1">
      <c r="B199" s="498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2" customFormat="1" ht="15.75" customHeight="1">
      <c r="B200" s="498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2" customFormat="1" ht="15.75" customHeight="1">
      <c r="B201" s="498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2" customFormat="1" ht="15.75" customHeight="1">
      <c r="B202" s="498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2" customFormat="1" ht="15.75" customHeight="1">
      <c r="B203" s="498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2" customFormat="1" ht="15.75" customHeight="1">
      <c r="B204" s="498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2" customFormat="1" ht="15.75" customHeight="1">
      <c r="B205" s="498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2" customFormat="1" ht="15.75" customHeight="1">
      <c r="B206" s="498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2" customFormat="1" ht="15.75" customHeight="1">
      <c r="B207" s="498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2" customFormat="1" ht="15.75" customHeight="1">
      <c r="B208" s="498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2" customFormat="1" ht="15.75" customHeight="1">
      <c r="B209" s="498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2" customFormat="1" ht="15.75" customHeight="1">
      <c r="B210" s="498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2" customFormat="1" ht="15.75" customHeight="1">
      <c r="B211" s="498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2" customFormat="1" ht="15.75" customHeight="1">
      <c r="B212" s="498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2" customFormat="1" ht="15.75" customHeight="1">
      <c r="B213" s="498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2" customFormat="1" ht="15.75" customHeight="1">
      <c r="B214" s="498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2" customFormat="1" ht="15.75" customHeight="1">
      <c r="B215" s="498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2" customFormat="1" ht="15.75" customHeight="1">
      <c r="B216" s="498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2" customFormat="1" ht="15.75" customHeight="1">
      <c r="B217" s="498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2" customFormat="1" ht="15.75" customHeight="1">
      <c r="B218" s="498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2" customFormat="1" ht="15.75" customHeight="1">
      <c r="B219" s="498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2" customFormat="1" ht="15.75" customHeight="1">
      <c r="B220" s="498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2" customFormat="1" ht="15.75" customHeight="1">
      <c r="B221" s="498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2" customFormat="1" ht="15.75" customHeight="1">
      <c r="B222" s="498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2" customFormat="1" ht="15.75" customHeight="1">
      <c r="B223" s="498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2" customFormat="1" ht="15.75" customHeight="1">
      <c r="B224" s="498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2" customFormat="1" ht="15.75" customHeight="1">
      <c r="B225" s="498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2" customFormat="1" ht="15.75" customHeight="1">
      <c r="B226" s="498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2" customFormat="1" ht="15.75" customHeight="1">
      <c r="B227" s="498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2" customFormat="1" ht="15.75" customHeight="1">
      <c r="B228" s="498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2" customFormat="1" ht="15.75" customHeight="1">
      <c r="B229" s="498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2" customFormat="1" ht="15.75" customHeight="1">
      <c r="B230" s="498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2" customFormat="1" ht="15.75" customHeight="1">
      <c r="B231" s="498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2" customFormat="1" ht="15.75" customHeight="1">
      <c r="B232" s="498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2" customFormat="1" ht="15.75" customHeight="1">
      <c r="B233" s="498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2" customFormat="1" ht="15.75" customHeight="1">
      <c r="B234" s="498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2" customFormat="1" ht="15.75" customHeight="1">
      <c r="B235" s="498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2" customFormat="1" ht="15.75" customHeight="1">
      <c r="B236" s="498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2" customFormat="1" ht="15.75" customHeight="1">
      <c r="B237" s="498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2" customFormat="1" ht="15.75" customHeight="1">
      <c r="B238" s="498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2" customFormat="1" ht="15.75" customHeight="1">
      <c r="B239" s="498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2" customFormat="1" ht="15.75" customHeight="1">
      <c r="B240" s="498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2" customFormat="1" ht="15.75" customHeight="1">
      <c r="B241" s="498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2" customFormat="1" ht="15.75" customHeight="1">
      <c r="B242" s="498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2" customFormat="1" ht="15.75" customHeight="1">
      <c r="B243" s="498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2" customFormat="1" ht="15.75" customHeight="1">
      <c r="B244" s="498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2" customFormat="1" ht="15.75" customHeight="1">
      <c r="B245" s="498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2" customFormat="1" ht="15.75" customHeight="1">
      <c r="B246" s="498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2" customFormat="1" ht="15.75" customHeight="1">
      <c r="B247" s="498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2" customFormat="1" ht="15.75" customHeight="1">
      <c r="B248" s="498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2" customFormat="1" ht="15.75" customHeight="1">
      <c r="B249" s="498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2" customFormat="1" ht="15.75" customHeight="1">
      <c r="B250" s="498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2" customFormat="1" ht="15.75" customHeight="1">
      <c r="B251" s="498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2" customFormat="1" ht="15.75" customHeight="1">
      <c r="B252" s="498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2" customFormat="1" ht="15.75" customHeight="1">
      <c r="B253" s="498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2" customFormat="1" ht="15.75" customHeight="1">
      <c r="B254" s="498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2" customFormat="1" ht="15.75" customHeight="1">
      <c r="B255" s="498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2" customFormat="1" ht="15.75" customHeight="1">
      <c r="B256" s="498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2" customFormat="1" ht="15.75" customHeight="1">
      <c r="B257" s="498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2" customFormat="1" ht="15.75" customHeight="1">
      <c r="B258" s="498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2" customFormat="1" ht="15.75" customHeight="1">
      <c r="B259" s="498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2" customFormat="1" ht="15.75" customHeight="1">
      <c r="B260" s="498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2" customFormat="1" ht="15.75" customHeight="1">
      <c r="B261" s="498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2" customFormat="1" ht="15.75" customHeight="1">
      <c r="B262" s="498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2" customFormat="1" ht="15.75" customHeight="1">
      <c r="B263" s="498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2" customFormat="1" ht="15.75" customHeight="1">
      <c r="B264" s="498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2" customFormat="1" ht="15.75" customHeight="1">
      <c r="B265" s="498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2" customFormat="1" ht="15.75" customHeight="1">
      <c r="B266" s="498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2" customFormat="1" ht="15.75" customHeight="1">
      <c r="B267" s="498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2" customFormat="1" ht="15.75" customHeight="1">
      <c r="B268" s="498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2" customFormat="1" ht="15.75" customHeight="1">
      <c r="B269" s="498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2" customFormat="1" ht="15.75" customHeight="1">
      <c r="B270" s="498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2" customFormat="1" ht="15.75" customHeight="1">
      <c r="B271" s="498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2" customFormat="1" ht="15.75" customHeight="1">
      <c r="B272" s="498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2" customFormat="1" ht="15.75" customHeight="1">
      <c r="B273" s="498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2" customFormat="1" ht="15.75" customHeight="1">
      <c r="B274" s="498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2" customFormat="1" ht="15.75" customHeight="1">
      <c r="B275" s="498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2" customFormat="1" ht="15.75" customHeight="1">
      <c r="B276" s="498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2" customFormat="1" ht="15.75" customHeight="1">
      <c r="B277" s="498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2" customFormat="1" ht="15.75" customHeight="1">
      <c r="B278" s="498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2" customFormat="1" ht="15.75" customHeight="1">
      <c r="B279" s="498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2" customFormat="1" ht="15.75" customHeight="1">
      <c r="B280" s="498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2" customFormat="1" ht="15.75" customHeight="1">
      <c r="B281" s="498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2" customFormat="1" ht="15.75" customHeight="1">
      <c r="B282" s="498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2" customFormat="1" ht="15.75" customHeight="1">
      <c r="B283" s="498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2" customFormat="1" ht="15.75" customHeight="1">
      <c r="B284" s="498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2" customFormat="1" ht="15.75" customHeight="1">
      <c r="B285" s="498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2" customFormat="1" ht="15.75" customHeight="1">
      <c r="B286" s="498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2" customFormat="1" ht="15.75" customHeight="1">
      <c r="B287" s="498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2" customFormat="1" ht="15.75" customHeight="1">
      <c r="B288" s="498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2" customFormat="1" ht="15.75" customHeight="1">
      <c r="B289" s="498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2" customFormat="1" ht="15.75" customHeight="1">
      <c r="B290" s="498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2" customFormat="1" ht="15.75" customHeight="1">
      <c r="B291" s="498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2" customFormat="1" ht="15.75" customHeight="1">
      <c r="B292" s="498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2" customFormat="1" ht="15.75" customHeight="1">
      <c r="B293" s="498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2" customFormat="1" ht="15.75" customHeight="1">
      <c r="B294" s="498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2" customFormat="1" ht="15.75" customHeight="1">
      <c r="B295" s="498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2" customFormat="1" ht="15.75" customHeight="1">
      <c r="B296" s="498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2" customFormat="1" ht="15.75" customHeight="1">
      <c r="B297" s="498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2" customFormat="1" ht="15.75" customHeight="1">
      <c r="B298" s="498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2" customFormat="1" ht="15.75" customHeight="1">
      <c r="B299" s="498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2" customFormat="1" ht="15.75" customHeight="1">
      <c r="B300" s="498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2" customFormat="1" ht="15.75" customHeight="1">
      <c r="B301" s="498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2" customFormat="1" ht="15.75" customHeight="1">
      <c r="B302" s="498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2" customFormat="1" ht="15.75" customHeight="1">
      <c r="B303" s="498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2" customFormat="1" ht="15.75" customHeight="1">
      <c r="B304" s="498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2" customFormat="1" ht="15.75" customHeight="1">
      <c r="B305" s="498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2" customFormat="1" ht="15.75" customHeight="1">
      <c r="B306" s="498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2" customFormat="1" ht="15.75" customHeight="1">
      <c r="B307" s="498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2" customFormat="1" ht="15.75" customHeight="1">
      <c r="B308" s="498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2" customFormat="1" ht="15.75" customHeight="1">
      <c r="B309" s="498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2" customFormat="1" ht="15.75" customHeight="1">
      <c r="B310" s="498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2" customFormat="1" ht="15.75" customHeight="1">
      <c r="B311" s="498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2" customFormat="1" ht="15.75" customHeight="1">
      <c r="B312" s="498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2" customFormat="1" ht="15.75" customHeight="1">
      <c r="B313" s="498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2" customFormat="1" ht="15.75" customHeight="1">
      <c r="B314" s="498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2" customFormat="1" ht="15.75" customHeight="1">
      <c r="B315" s="498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2" customFormat="1" ht="15.75" customHeight="1">
      <c r="B316" s="498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2" customFormat="1" ht="15.75" customHeight="1">
      <c r="B317" s="498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2" customFormat="1" ht="15.75" customHeight="1">
      <c r="B318" s="498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2" customFormat="1" ht="15.75" customHeight="1">
      <c r="B319" s="498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2" customFormat="1" ht="15.75" customHeight="1">
      <c r="B320" s="498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2" customFormat="1" ht="15.75" customHeight="1">
      <c r="B321" s="498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2" customFormat="1" ht="15.75" customHeight="1">
      <c r="B322" s="498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2" customFormat="1" ht="15.75" customHeight="1">
      <c r="B323" s="498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2" customFormat="1" ht="15.75" customHeight="1">
      <c r="B324" s="498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2" customFormat="1" ht="15.75" customHeight="1">
      <c r="B325" s="498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2" customFormat="1" ht="15.75" customHeight="1">
      <c r="B326" s="498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2" customFormat="1" ht="15.75" customHeight="1">
      <c r="B327" s="498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2" customFormat="1" ht="15.75" customHeight="1">
      <c r="B328" s="498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2" customFormat="1" ht="15.75" customHeight="1">
      <c r="B329" s="498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2" customFormat="1" ht="15.75" customHeight="1">
      <c r="B330" s="498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2" customFormat="1" ht="15.75" customHeight="1">
      <c r="B331" s="498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2" customFormat="1" ht="15.75" customHeight="1">
      <c r="B332" s="498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2" customFormat="1" ht="15.75" customHeight="1">
      <c r="B333" s="498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2" customFormat="1" ht="15.75" customHeight="1">
      <c r="B334" s="498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2" customFormat="1" ht="15.75" customHeight="1">
      <c r="B335" s="498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2" customFormat="1" ht="15.75" customHeight="1">
      <c r="B336" s="498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2" customFormat="1" ht="15.75" customHeight="1">
      <c r="B337" s="498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2" customFormat="1" ht="15.75" customHeight="1">
      <c r="B338" s="498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2" customFormat="1" ht="15.75" customHeight="1">
      <c r="B339" s="498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2" customFormat="1" ht="15.75" customHeight="1">
      <c r="B340" s="498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2" customFormat="1" ht="15.75" customHeight="1">
      <c r="B341" s="498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2" customFormat="1" ht="15.75" customHeight="1">
      <c r="B342" s="498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2" customFormat="1" ht="15.75" customHeight="1">
      <c r="B343" s="498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2" customFormat="1" ht="15.75" customHeight="1">
      <c r="B344" s="498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2" customFormat="1" ht="15.75" customHeight="1">
      <c r="B345" s="498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2" customFormat="1" ht="15.75" customHeight="1">
      <c r="B346" s="498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2" customFormat="1" ht="15.75" customHeight="1">
      <c r="B347" s="498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2" customFormat="1" ht="15.75" customHeight="1">
      <c r="B348" s="498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2" customFormat="1" ht="15.75" customHeight="1">
      <c r="B349" s="498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2" customFormat="1" ht="15.75" customHeight="1">
      <c r="B350" s="498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2" customFormat="1" ht="15.75" customHeight="1">
      <c r="B351" s="498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2" customFormat="1" ht="15.75" customHeight="1">
      <c r="B352" s="498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2" customFormat="1" ht="15.75" customHeight="1">
      <c r="B353" s="498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2" customFormat="1" ht="15.75" customHeight="1">
      <c r="B354" s="498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2" customFormat="1" ht="15.75" customHeight="1">
      <c r="B355" s="498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2" customFormat="1" ht="15.75" customHeight="1">
      <c r="B356" s="498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2" customFormat="1" ht="15.75" customHeight="1">
      <c r="B357" s="498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2" customFormat="1" ht="15.75" customHeight="1">
      <c r="B358" s="498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2" customFormat="1" ht="15.75" customHeight="1">
      <c r="B359" s="498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2" customFormat="1" ht="15.75" customHeight="1">
      <c r="B360" s="498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2" customFormat="1" ht="15.75" customHeight="1">
      <c r="B361" s="498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2" customFormat="1" ht="15.75" customHeight="1">
      <c r="B362" s="498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2" customFormat="1" ht="15.75" customHeight="1">
      <c r="B363" s="498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2" customFormat="1" ht="15.75" customHeight="1">
      <c r="B364" s="498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2" customFormat="1" ht="15.75" customHeight="1">
      <c r="B365" s="498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2" customFormat="1" ht="15.75" customHeight="1">
      <c r="B366" s="498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2" customFormat="1" ht="15.75" customHeight="1">
      <c r="B367" s="498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2" customFormat="1" ht="15.75" customHeight="1">
      <c r="B368" s="498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2" customFormat="1" ht="15.75" customHeight="1">
      <c r="B369" s="498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2" customFormat="1" ht="15.75" customHeight="1">
      <c r="B370" s="498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2" customFormat="1" ht="15.75" customHeight="1">
      <c r="B371" s="498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2" customFormat="1" ht="15.75" customHeight="1">
      <c r="B372" s="498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2" customFormat="1" ht="15.75" customHeight="1">
      <c r="B373" s="498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2" customFormat="1" ht="15.75" customHeight="1">
      <c r="B374" s="498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2" customFormat="1" ht="15.75" customHeight="1">
      <c r="B375" s="498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2" customFormat="1" ht="15.75" customHeight="1">
      <c r="B376" s="498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2" customFormat="1" ht="15.75" customHeight="1">
      <c r="B377" s="498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2" customFormat="1" ht="15.75" customHeight="1">
      <c r="B378" s="498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2" customFormat="1" ht="15.75" customHeight="1">
      <c r="B379" s="498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2" customFormat="1" ht="15.75" customHeight="1">
      <c r="B380" s="498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2" customFormat="1" ht="15.75" customHeight="1">
      <c r="B381" s="498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2" customFormat="1" ht="15.75" customHeight="1">
      <c r="B382" s="498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2" customFormat="1" ht="15.75" customHeight="1">
      <c r="B383" s="498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2" customFormat="1" ht="15.75" customHeight="1">
      <c r="B384" s="498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2" customFormat="1" ht="15.75" customHeight="1">
      <c r="B385" s="498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2" customFormat="1" ht="15.75" customHeight="1">
      <c r="B386" s="498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2" customFormat="1" ht="15.75" customHeight="1">
      <c r="B387" s="498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2" customFormat="1" ht="15.75" customHeight="1">
      <c r="B388" s="498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2" customFormat="1" ht="15.75" customHeight="1">
      <c r="B389" s="498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2" customFormat="1" ht="15.75" customHeight="1">
      <c r="B390" s="498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2" customFormat="1" ht="15.75" customHeight="1">
      <c r="B391" s="498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2" customFormat="1" ht="15.75" customHeight="1">
      <c r="B392" s="498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2" customFormat="1" ht="15.75" customHeight="1">
      <c r="B393" s="498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2" customFormat="1" ht="15.75" customHeight="1">
      <c r="B394" s="498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2" customFormat="1" ht="15.75" customHeight="1">
      <c r="B395" s="498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2" customFormat="1" ht="15.75" customHeight="1">
      <c r="B396" s="498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2" customFormat="1" ht="15.75" customHeight="1">
      <c r="B397" s="498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2" customFormat="1" ht="15.75" customHeight="1">
      <c r="B398" s="498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2" customFormat="1" ht="15.75" customHeight="1">
      <c r="B399" s="498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2" customFormat="1" ht="15.75" customHeight="1">
      <c r="B400" s="498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2" customFormat="1" ht="15.75" customHeight="1">
      <c r="B401" s="498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2" customFormat="1" ht="15.75" customHeight="1">
      <c r="B402" s="498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2" customFormat="1" ht="15.75" customHeight="1">
      <c r="B403" s="498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2" customFormat="1" ht="15.75" customHeight="1">
      <c r="B404" s="498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2" customFormat="1" ht="15.75" customHeight="1">
      <c r="B405" s="498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2" customFormat="1" ht="15.75" customHeight="1">
      <c r="B406" s="498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2" customFormat="1" ht="15.75" customHeight="1">
      <c r="B407" s="498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2" customFormat="1" ht="15.75" customHeight="1">
      <c r="B408" s="498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2" customFormat="1" ht="15.75" customHeight="1">
      <c r="B409" s="498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2" customFormat="1" ht="15.75" customHeight="1">
      <c r="B410" s="498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2" customFormat="1" ht="15.75" customHeight="1">
      <c r="B411" s="498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2" customFormat="1" ht="15.75" customHeight="1">
      <c r="B412" s="498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2" customFormat="1" ht="15.75" customHeight="1">
      <c r="B413" s="498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2" customFormat="1" ht="15.75" customHeight="1">
      <c r="B414" s="498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2" customFormat="1" ht="15.75" customHeight="1">
      <c r="B415" s="498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2" customFormat="1" ht="15.75" customHeight="1">
      <c r="B416" s="498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2" customFormat="1" ht="15.75" customHeight="1">
      <c r="B417" s="498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2" customFormat="1" ht="15.75" customHeight="1">
      <c r="B418" s="498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2" customFormat="1" ht="15.75" customHeight="1">
      <c r="B419" s="498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2" customFormat="1" ht="15.75" customHeight="1">
      <c r="B420" s="498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2" customFormat="1" ht="15.75" customHeight="1">
      <c r="B421" s="498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2" customFormat="1" ht="15.75" customHeight="1">
      <c r="B422" s="498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2" customFormat="1" ht="15.75" customHeight="1">
      <c r="B423" s="498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2" customFormat="1" ht="15.75" customHeight="1">
      <c r="B424" s="498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2" customFormat="1" ht="15.75" customHeight="1">
      <c r="B425" s="498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2" customFormat="1" ht="15.75" customHeight="1">
      <c r="B426" s="498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2" customFormat="1" ht="15.75" customHeight="1">
      <c r="B427" s="498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2" customFormat="1" ht="15.75" customHeight="1">
      <c r="B428" s="498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2" customFormat="1" ht="15.75" customHeight="1">
      <c r="B429" s="498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2" customFormat="1" ht="15.75" customHeight="1">
      <c r="B430" s="498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2" customFormat="1" ht="15.75" customHeight="1">
      <c r="B431" s="498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2" customFormat="1" ht="15.75" customHeight="1">
      <c r="B432" s="498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2" customFormat="1" ht="15.75" customHeight="1">
      <c r="B433" s="498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2" customFormat="1" ht="15.75" customHeight="1">
      <c r="B434" s="498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2" customFormat="1" ht="15.75" customHeight="1">
      <c r="B435" s="498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2" customFormat="1" ht="15.75" customHeight="1">
      <c r="B436" s="498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2" customFormat="1" ht="15.75" customHeight="1">
      <c r="B437" s="498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2" customFormat="1" ht="15.75" customHeight="1">
      <c r="B438" s="498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2" customFormat="1" ht="15.75" customHeight="1">
      <c r="B439" s="498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2" customFormat="1" ht="15.75" customHeight="1">
      <c r="B440" s="498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2" customFormat="1" ht="15.75" customHeight="1">
      <c r="B441" s="498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2" customFormat="1" ht="15.75" customHeight="1">
      <c r="B442" s="498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2" customFormat="1" ht="15.75" customHeight="1">
      <c r="B443" s="498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2" customFormat="1" ht="15.75" customHeight="1">
      <c r="B444" s="498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2" customFormat="1" ht="15.75" customHeight="1">
      <c r="B445" s="498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2" customFormat="1" ht="15.75" customHeight="1">
      <c r="B446" s="498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2" customFormat="1" ht="15.75" customHeight="1">
      <c r="B447" s="498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2" customFormat="1" ht="15.75" customHeight="1">
      <c r="B448" s="498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2" customFormat="1" ht="15.75" customHeight="1">
      <c r="B449" s="498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2" customFormat="1" ht="15.75" customHeight="1">
      <c r="B450" s="498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2" customFormat="1" ht="15.75" customHeight="1">
      <c r="B451" s="498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2" customFormat="1" ht="15.75" customHeight="1">
      <c r="B452" s="498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2" customFormat="1" ht="15.75" customHeight="1">
      <c r="B453" s="498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2" customFormat="1" ht="15.75" customHeight="1">
      <c r="B454" s="498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2" customFormat="1" ht="15.75" customHeight="1">
      <c r="B455" s="498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2" customFormat="1" ht="15.75" customHeight="1">
      <c r="B456" s="498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2" customFormat="1" ht="15.75" customHeight="1">
      <c r="B457" s="498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2" customFormat="1" ht="15.75" customHeight="1">
      <c r="B458" s="498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2" customFormat="1" ht="15.75" customHeight="1">
      <c r="B459" s="498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2" customFormat="1" ht="15.75" customHeight="1">
      <c r="B460" s="498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2" customFormat="1" ht="15.75" customHeight="1">
      <c r="B461" s="498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2" customFormat="1" ht="15.75" customHeight="1">
      <c r="B462" s="498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2" customFormat="1" ht="15.75" customHeight="1">
      <c r="B463" s="498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2" customFormat="1" ht="15.75" customHeight="1">
      <c r="B464" s="498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2" customFormat="1" ht="15.75" customHeight="1">
      <c r="B465" s="498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2" customFormat="1" ht="15.75" customHeight="1">
      <c r="B466" s="498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2" customFormat="1" ht="15.75" customHeight="1">
      <c r="B467" s="498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2" customFormat="1" ht="15.75" customHeight="1">
      <c r="B468" s="498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2" customFormat="1" ht="15.75" customHeight="1">
      <c r="B469" s="498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2" customFormat="1" ht="15.75" customHeight="1">
      <c r="B470" s="498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2" customFormat="1" ht="15.75" customHeight="1">
      <c r="B471" s="498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2" customFormat="1" ht="15.75" customHeight="1">
      <c r="B472" s="498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2" customFormat="1" ht="15.75" customHeight="1">
      <c r="B473" s="498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2" customFormat="1" ht="15.75" customHeight="1">
      <c r="B474" s="498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2" customFormat="1" ht="15.75" customHeight="1">
      <c r="B475" s="498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2" customFormat="1" ht="15.75" customHeight="1">
      <c r="B476" s="498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2" customFormat="1" ht="15.75" customHeight="1">
      <c r="B477" s="498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2" customFormat="1" ht="15.75" customHeight="1">
      <c r="B478" s="498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2" customFormat="1" ht="15.75" customHeight="1">
      <c r="B479" s="498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2" customFormat="1" ht="15.75" customHeight="1">
      <c r="B480" s="498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2" customFormat="1" ht="15.75" customHeight="1">
      <c r="B481" s="498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2" customFormat="1" ht="15.75" customHeight="1">
      <c r="B482" s="498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2" customFormat="1" ht="15.75" customHeight="1">
      <c r="B483" s="498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2" customFormat="1" ht="15.75" customHeight="1">
      <c r="B484" s="498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2" customFormat="1" ht="15.75" customHeight="1">
      <c r="B485" s="498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2" customFormat="1" ht="15.75" customHeight="1">
      <c r="B486" s="498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2" customFormat="1" ht="15.75" customHeight="1">
      <c r="B487" s="498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2" customFormat="1" ht="15.75" customHeight="1">
      <c r="B488" s="498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2" customFormat="1" ht="15.75" customHeight="1">
      <c r="B489" s="498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2" customFormat="1" ht="15.75" customHeight="1">
      <c r="B490" s="498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2" customFormat="1" ht="15.75" customHeight="1">
      <c r="B491" s="498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2" customFormat="1" ht="15.75" customHeight="1">
      <c r="B492" s="498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2" customFormat="1" ht="15.75" customHeight="1">
      <c r="B493" s="498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2" customFormat="1" ht="15.75" customHeight="1">
      <c r="B494" s="498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2" customFormat="1" ht="15.75" customHeight="1">
      <c r="B495" s="498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2" customFormat="1" ht="15.75" customHeight="1">
      <c r="B496" s="498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2" customFormat="1" ht="15.75" customHeight="1">
      <c r="B497" s="498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2" customFormat="1" ht="15.75" customHeight="1">
      <c r="B498" s="498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2" customFormat="1" ht="15.75" customHeight="1">
      <c r="B499" s="498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2" customFormat="1" ht="15.75" customHeight="1">
      <c r="B500" s="498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2" customFormat="1" ht="15.75" customHeight="1">
      <c r="B501" s="498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2" customFormat="1" ht="15.75" customHeight="1">
      <c r="B502" s="498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2" customFormat="1" ht="15.75" customHeight="1">
      <c r="B503" s="498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2" customFormat="1" ht="15.75" customHeight="1">
      <c r="B504" s="498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2" customFormat="1" ht="15.75" customHeight="1">
      <c r="B505" s="498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2" customFormat="1" ht="15.75" customHeight="1">
      <c r="B506" s="498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2" customFormat="1" ht="15.75" customHeight="1">
      <c r="B507" s="498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2" customFormat="1" ht="15.75" customHeight="1">
      <c r="B508" s="498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2" customFormat="1" ht="15.75" customHeight="1">
      <c r="B509" s="498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2" customFormat="1" ht="15.75" customHeight="1">
      <c r="B510" s="498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2" customFormat="1" ht="15.75" customHeight="1">
      <c r="B511" s="498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2" customFormat="1" ht="15.75" customHeight="1">
      <c r="B512" s="498"/>
      <c r="C512" s="493"/>
      <c r="D512" s="493"/>
      <c r="E512" s="494"/>
      <c r="F512" s="494"/>
      <c r="G512" s="494"/>
      <c r="H512" s="494"/>
      <c r="I512" s="494"/>
      <c r="J512" s="496"/>
      <c r="M512" s="497"/>
    </row>
    <row r="513" spans="2:13" s="492" customFormat="1" ht="15.75" customHeight="1">
      <c r="B513" s="498"/>
      <c r="C513" s="493"/>
      <c r="D513" s="493"/>
      <c r="E513" s="494"/>
      <c r="F513" s="494"/>
      <c r="G513" s="494"/>
      <c r="H513" s="494"/>
      <c r="I513" s="494"/>
      <c r="J513" s="496"/>
      <c r="M513" s="9"/>
    </row>
    <row r="514" spans="2:13" s="492" customFormat="1" ht="15.75" customHeight="1">
      <c r="B514" s="498"/>
      <c r="C514" s="493"/>
      <c r="D514" s="493"/>
      <c r="E514" s="494"/>
      <c r="F514" s="494"/>
      <c r="G514" s="494"/>
      <c r="H514" s="494"/>
      <c r="I514" s="494"/>
      <c r="J514" s="496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0"/>
    </row>
    <row r="523" spans="2:10" ht="15.75" customHeight="1">
      <c r="B523" s="490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90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90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90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90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90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90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90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90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90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90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90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90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90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90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90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90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90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90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90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90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90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90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90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90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90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90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90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90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90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90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90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90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90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90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90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90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90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90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90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90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90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90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90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90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90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2017-01-23T15:03:22Z</dcterms:created>
  <dcterms:modified xsi:type="dcterms:W3CDTF">2017-01-23T15:04:08Z</dcterms:modified>
  <cp:category/>
  <cp:version/>
  <cp:contentType/>
  <cp:contentStatus/>
</cp:coreProperties>
</file>