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31-01-2020 " sheetId="1" r:id="rId1"/>
  </sheets>
  <definedNames>
    <definedName name="_xlnm._FilterDatabase" localSheetId="0" hidden="1">'31-01-2020 '!$D$1:$D$588</definedName>
    <definedName name="_xlnm.Print_Area" localSheetId="0">'31-01-2020 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<sst xmlns="http://schemas.openxmlformats.org/spreadsheetml/2006/main" count="316" uniqueCount="189">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</sst>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8"/>
  <sheetViews>
    <sheetView tabSelected="1" showWhiteSpace="0" topLeftCell="A61" zoomScale="112" zoomScaleNormal="112" zoomScaleSheetLayoutView="100" workbookViewId="0">
      <selection activeCell="O75" sqref="O75"/>
    </sheetView>
  </sheetViews>
  <sheetFormatPr baseColWidth="10" defaultColWidth="11.42578125" defaultRowHeight="15"/>
  <cols>
    <col min="1" max="1" width="3.28515625" style="10" customWidth="1"/>
    <col min="2" max="2" width="5.7109375" style="473" customWidth="1"/>
    <col min="3" max="3" width="38.140625" style="467" customWidth="1"/>
    <col min="4" max="4" width="34.7109375" style="467" customWidth="1"/>
    <col min="5" max="5" width="11.7109375" style="468" customWidth="1"/>
    <col min="6" max="6" width="10.28515625" style="468" customWidth="1"/>
    <col min="7" max="7" width="9.140625" style="468" customWidth="1"/>
    <col min="8" max="8" width="13.7109375" style="469" customWidth="1"/>
    <col min="9" max="9" width="14" style="469" customWidth="1"/>
    <col min="10" max="10" width="14.5703125" style="47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189.47499999999999</v>
      </c>
      <c r="J6" s="39">
        <v>189.512</v>
      </c>
      <c r="K6" s="40"/>
      <c r="L6" s="40"/>
      <c r="M6" s="41"/>
      <c r="N6" s="40"/>
      <c r="P6" s="42"/>
      <c r="Q6" s="42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129.40799999999999</v>
      </c>
      <c r="J7" s="49">
        <v>129.428</v>
      </c>
      <c r="K7" s="40"/>
      <c r="L7" s="40"/>
      <c r="M7" s="41"/>
      <c r="N7" s="40"/>
      <c r="P7" s="42"/>
      <c r="Q7" s="42"/>
    </row>
    <row r="8" spans="2:17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109.117</v>
      </c>
      <c r="J8" s="49">
        <v>109.13200000000001</v>
      </c>
      <c r="K8" s="40"/>
      <c r="L8" s="40"/>
      <c r="M8" s="41"/>
      <c r="N8" s="40"/>
      <c r="P8" s="42"/>
      <c r="Q8" s="42"/>
    </row>
    <row r="9" spans="2:17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115.083</v>
      </c>
      <c r="J9" s="49">
        <v>115.105</v>
      </c>
      <c r="K9" s="40"/>
      <c r="L9" s="40"/>
      <c r="M9" s="41"/>
      <c r="N9" s="40"/>
      <c r="P9" s="42"/>
      <c r="Q9" s="42"/>
    </row>
    <row r="10" spans="2:17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113.38</v>
      </c>
      <c r="J10" s="49">
        <v>113.39400000000001</v>
      </c>
      <c r="K10" s="40"/>
      <c r="L10" s="40"/>
      <c r="M10" s="41"/>
      <c r="N10" s="40"/>
      <c r="P10" s="42"/>
      <c r="Q10" s="42"/>
    </row>
    <row r="11" spans="2:17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109.491</v>
      </c>
      <c r="J11" s="65">
        <v>109.514</v>
      </c>
      <c r="K11" s="40"/>
      <c r="L11" s="40"/>
      <c r="M11" s="41"/>
      <c r="N11" s="40"/>
      <c r="P11" s="42"/>
      <c r="Q11" s="42"/>
    </row>
    <row r="12" spans="2:17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109.785</v>
      </c>
      <c r="J12" s="49">
        <v>109.80200000000001</v>
      </c>
      <c r="K12" s="40"/>
      <c r="L12" s="41"/>
      <c r="M12" s="40"/>
      <c r="N12" s="68"/>
      <c r="P12" s="42"/>
      <c r="Q12" s="42"/>
    </row>
    <row r="13" spans="2:17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45.156999999999996</v>
      </c>
      <c r="J13" s="73">
        <v>45.161000000000001</v>
      </c>
      <c r="K13" s="40"/>
      <c r="L13" s="40"/>
      <c r="M13" s="41"/>
      <c r="N13" s="40"/>
      <c r="P13" s="42"/>
      <c r="Q13" s="42"/>
    </row>
    <row r="14" spans="2:17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31.486000000000001</v>
      </c>
      <c r="J14" s="73">
        <v>31.491</v>
      </c>
      <c r="K14" s="40"/>
      <c r="L14" s="40"/>
      <c r="M14" s="41"/>
      <c r="N14" s="40"/>
      <c r="P14" s="42"/>
      <c r="Q14" s="42"/>
    </row>
    <row r="15" spans="2:17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106.46299999999999</v>
      </c>
      <c r="J15" s="73">
        <v>106.48099999999999</v>
      </c>
      <c r="K15" s="40"/>
      <c r="L15" s="41"/>
      <c r="M15" s="40"/>
      <c r="N15" s="82"/>
      <c r="P15" s="42"/>
      <c r="Q15" s="42"/>
    </row>
    <row r="16" spans="2:17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P16" s="42"/>
      <c r="Q16" s="42"/>
    </row>
    <row r="17" spans="2:17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16.777999999999999</v>
      </c>
      <c r="J17" s="92">
        <v>16.780999999999999</v>
      </c>
      <c r="K17" s="40"/>
      <c r="L17" s="40"/>
      <c r="M17" s="41"/>
      <c r="N17" s="40"/>
      <c r="P17" s="42"/>
      <c r="Q17" s="42"/>
    </row>
    <row r="18" spans="2:17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121.765</v>
      </c>
      <c r="J18" s="73">
        <v>121.77800000000001</v>
      </c>
      <c r="K18" s="40"/>
      <c r="L18" s="40"/>
      <c r="M18" s="41"/>
      <c r="N18" s="40"/>
      <c r="P18" s="42"/>
      <c r="Q18" s="42"/>
    </row>
    <row r="19" spans="2:17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1.1599999999999999</v>
      </c>
      <c r="J19" s="73">
        <v>1.1599999999999999</v>
      </c>
      <c r="K19" s="69"/>
      <c r="L19" s="102"/>
      <c r="M19" s="41"/>
      <c r="N19" s="40"/>
      <c r="P19" s="42"/>
      <c r="Q19" s="42"/>
    </row>
    <row r="20" spans="2:17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112.51300000000001</v>
      </c>
      <c r="J20" s="108">
        <v>112.52500000000001</v>
      </c>
      <c r="K20" s="40"/>
      <c r="L20" s="40"/>
      <c r="M20" s="41"/>
      <c r="N20" s="40"/>
      <c r="P20" s="42"/>
      <c r="Q20" s="42"/>
    </row>
    <row r="21" spans="2:17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11.086</v>
      </c>
      <c r="J21" s="114">
        <v>11.087999999999999</v>
      </c>
      <c r="K21" s="115"/>
      <c r="L21" s="116"/>
      <c r="M21" s="115"/>
      <c r="N21" s="117"/>
      <c r="P21" s="42"/>
      <c r="Q21" s="42"/>
    </row>
    <row r="22" spans="2:17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157.50299999999999</v>
      </c>
      <c r="J22" s="123">
        <v>157.542</v>
      </c>
      <c r="P22" s="42"/>
      <c r="Q22" s="42"/>
    </row>
    <row r="23" spans="2:17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11.127000000000001</v>
      </c>
      <c r="J23" s="73">
        <v>11.128</v>
      </c>
      <c r="K23" s="40"/>
      <c r="L23" s="40"/>
      <c r="M23" s="41"/>
      <c r="N23" s="40"/>
      <c r="P23" s="42"/>
      <c r="Q23" s="42"/>
    </row>
    <row r="24" spans="2:17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P24" s="42"/>
      <c r="Q24" s="42"/>
    </row>
    <row r="25" spans="2:17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1.75</v>
      </c>
      <c r="J25" s="134">
        <v>1.752</v>
      </c>
      <c r="K25" s="102" t="s">
        <v>46</v>
      </c>
      <c r="L25" s="40"/>
      <c r="M25" s="41">
        <f>+(J25-I25)/I25</f>
        <v>1.1428571428571438E-3</v>
      </c>
      <c r="N25" s="40"/>
      <c r="P25" s="42"/>
      <c r="Q25" s="42"/>
    </row>
    <row r="26" spans="2:17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P26" s="42"/>
      <c r="Q26" s="42"/>
    </row>
    <row r="27" spans="2:17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61.097999999999999</v>
      </c>
      <c r="J27" s="139">
        <v>61.104999999999997</v>
      </c>
      <c r="K27" s="40"/>
      <c r="L27" s="40"/>
      <c r="M27" s="140"/>
      <c r="N27" s="40"/>
      <c r="P27" s="42"/>
      <c r="Q27" s="42"/>
    </row>
    <row r="28" spans="2:17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129.32900000000001</v>
      </c>
      <c r="J28" s="73">
        <v>129.47900000000001</v>
      </c>
      <c r="K28" s="40"/>
      <c r="L28" s="40"/>
      <c r="M28" s="41"/>
      <c r="N28" s="40"/>
      <c r="P28" s="42"/>
      <c r="Q28" s="42"/>
    </row>
    <row r="29" spans="2:17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111.09699999999999</v>
      </c>
      <c r="J29" s="73">
        <v>111.44799999999999</v>
      </c>
      <c r="K29" s="40"/>
      <c r="L29" s="40"/>
      <c r="M29" s="41"/>
      <c r="N29" s="40"/>
      <c r="P29" s="42"/>
      <c r="Q29" s="42"/>
    </row>
    <row r="30" spans="2:17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P30" s="42"/>
      <c r="Q30" s="42"/>
    </row>
    <row r="31" spans="2:17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135.37899999999999</v>
      </c>
      <c r="J31" s="92">
        <v>135.649</v>
      </c>
      <c r="K31" s="40"/>
      <c r="L31" s="40"/>
      <c r="M31" s="41"/>
      <c r="N31" s="40"/>
      <c r="P31" s="42"/>
      <c r="Q31" s="42"/>
    </row>
    <row r="32" spans="2:17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507.54899999999998</v>
      </c>
      <c r="J32" s="73">
        <v>508.27</v>
      </c>
      <c r="K32" s="40"/>
      <c r="L32" s="40"/>
      <c r="M32" s="41"/>
      <c r="N32" s="40"/>
      <c r="P32" s="42"/>
      <c r="Q32" s="42"/>
    </row>
    <row r="33" spans="2:17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128.523</v>
      </c>
      <c r="J33" s="73">
        <v>129.10599999999999</v>
      </c>
      <c r="K33" s="40"/>
      <c r="L33" s="40"/>
      <c r="M33" s="41"/>
      <c r="N33" s="40"/>
      <c r="P33" s="42"/>
      <c r="Q33" s="42"/>
    </row>
    <row r="34" spans="2:17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135.76599999999999</v>
      </c>
      <c r="J34" s="49">
        <v>136.25</v>
      </c>
      <c r="K34" s="40"/>
      <c r="L34" s="40"/>
      <c r="M34" s="41"/>
      <c r="N34" s="40"/>
      <c r="P34" s="42"/>
      <c r="Q34" s="42"/>
    </row>
    <row r="35" spans="2:17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130.25</v>
      </c>
      <c r="J35" s="49">
        <v>130.42599999999999</v>
      </c>
      <c r="K35" s="40"/>
      <c r="L35" s="40"/>
      <c r="M35" s="41"/>
      <c r="N35" s="40"/>
      <c r="P35" s="42"/>
      <c r="Q35" s="42"/>
    </row>
    <row r="36" spans="2:17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112.217</v>
      </c>
      <c r="J36" s="49">
        <v>112.47199999999999</v>
      </c>
      <c r="K36" s="40"/>
      <c r="L36" s="40"/>
      <c r="M36" s="41"/>
      <c r="N36" s="40"/>
      <c r="P36" s="42"/>
      <c r="Q36" s="42"/>
    </row>
    <row r="37" spans="2:17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106.792</v>
      </c>
      <c r="J37" s="49">
        <v>107.05500000000001</v>
      </c>
      <c r="K37" s="40"/>
      <c r="L37" s="40"/>
      <c r="M37" s="41"/>
      <c r="N37" s="40"/>
      <c r="P37" s="42"/>
      <c r="Q37" s="42"/>
    </row>
    <row r="38" spans="2:17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177.95099999999999</v>
      </c>
      <c r="J38" s="49">
        <v>177.821</v>
      </c>
      <c r="K38" s="40"/>
      <c r="L38" s="40"/>
      <c r="M38" s="41"/>
      <c r="N38" s="40"/>
      <c r="P38" s="42"/>
      <c r="Q38" s="42"/>
    </row>
    <row r="39" spans="2:17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95.472999999999999</v>
      </c>
      <c r="J39" s="49">
        <v>95.734999999999999</v>
      </c>
      <c r="K39" s="40"/>
      <c r="L39" s="41"/>
      <c r="M39" s="40"/>
      <c r="N39" s="176"/>
      <c r="P39" s="42"/>
      <c r="Q39" s="42"/>
    </row>
    <row r="40" spans="2:17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118.483</v>
      </c>
      <c r="J40" s="73">
        <v>118.373</v>
      </c>
      <c r="K40" s="40"/>
      <c r="L40" s="41"/>
      <c r="M40" s="40"/>
      <c r="N40" s="82"/>
      <c r="P40" s="42"/>
      <c r="Q40" s="42"/>
    </row>
    <row r="41" spans="2:17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166.24100000000001</v>
      </c>
      <c r="J41" s="49">
        <v>166.51599999999999</v>
      </c>
      <c r="K41" s="40"/>
      <c r="L41" s="40"/>
      <c r="M41" s="41"/>
      <c r="N41" s="40"/>
      <c r="P41" s="42"/>
      <c r="Q41" s="42"/>
    </row>
    <row r="42" spans="2:17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142.96100000000001</v>
      </c>
      <c r="J42" s="49">
        <v>143.27600000000001</v>
      </c>
      <c r="K42" s="40"/>
      <c r="L42" s="40"/>
      <c r="M42" s="41"/>
      <c r="N42" s="40"/>
      <c r="P42" s="42"/>
      <c r="Q42" s="42"/>
    </row>
    <row r="43" spans="2:17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102.744</v>
      </c>
      <c r="J43" s="49">
        <v>102.509</v>
      </c>
      <c r="K43" s="40"/>
      <c r="L43" s="40"/>
      <c r="M43" s="41"/>
      <c r="N43" s="40"/>
      <c r="P43" s="42"/>
      <c r="Q43" s="42"/>
    </row>
    <row r="44" spans="2:17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22.190999999999999</v>
      </c>
      <c r="J44" s="49">
        <v>22.23</v>
      </c>
      <c r="K44" s="40"/>
      <c r="L44" s="40"/>
      <c r="M44" s="41"/>
      <c r="N44" s="40"/>
      <c r="P44" s="42"/>
      <c r="Q44" s="42"/>
    </row>
    <row r="45" spans="2:17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P45" s="42"/>
      <c r="Q45" s="42"/>
    </row>
    <row r="46" spans="2:17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2090.9079999999999</v>
      </c>
      <c r="J46" s="199">
        <v>2098.4140000000002</v>
      </c>
      <c r="K46" s="200" t="s">
        <v>73</v>
      </c>
      <c r="M46" s="201">
        <f t="shared" ref="M46" si="3">+(J46-I46)/I46</f>
        <v>3.5898279599103898E-3</v>
      </c>
      <c r="P46" s="42"/>
      <c r="Q46" s="42"/>
    </row>
    <row r="47" spans="2:17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126.70099999999999</v>
      </c>
      <c r="J47" s="49">
        <v>127.693</v>
      </c>
      <c r="K47" s="205" t="s">
        <v>75</v>
      </c>
      <c r="M47" s="201" t="e">
        <f>+(#REF!-#REF!)/#REF!</f>
        <v>#REF!</v>
      </c>
      <c r="P47" s="42"/>
      <c r="Q47" s="42"/>
    </row>
    <row r="48" spans="2:17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163.65600000000001</v>
      </c>
      <c r="J48" s="49">
        <v>164.511</v>
      </c>
      <c r="K48" s="205" t="s">
        <v>75</v>
      </c>
      <c r="M48" s="201" t="e">
        <f>+(#REF!-#REF!)/#REF!</f>
        <v>#REF!</v>
      </c>
      <c r="P48" s="42"/>
      <c r="Q48" s="42"/>
    </row>
    <row r="49" spans="1:17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200.23</v>
      </c>
      <c r="J49" s="49">
        <v>201.37899999999999</v>
      </c>
      <c r="K49" s="205" t="s">
        <v>75</v>
      </c>
      <c r="M49" s="201" t="e">
        <f>+(#REF!-#REF!)/#REF!</f>
        <v>#REF!</v>
      </c>
      <c r="P49" s="42"/>
      <c r="Q49" s="42"/>
    </row>
    <row r="50" spans="1:17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17.317</v>
      </c>
      <c r="J50" s="49">
        <v>17.568000000000001</v>
      </c>
      <c r="K50" s="205" t="s">
        <v>75</v>
      </c>
      <c r="M50" s="201" t="e">
        <f>+(#REF!-#REF!)/#REF!</f>
        <v>#REF!</v>
      </c>
      <c r="P50" s="42"/>
      <c r="Q50" s="42"/>
    </row>
    <row r="51" spans="1:17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2.7839999999999998</v>
      </c>
      <c r="J51" s="123">
        <v>2.8069999999999999</v>
      </c>
      <c r="K51" s="205"/>
      <c r="M51" s="201">
        <f t="shared" ref="M51:M52" si="5">+(J51-I51)/I51</f>
        <v>8.2614942528736104E-3</v>
      </c>
      <c r="P51" s="42"/>
      <c r="Q51" s="42"/>
    </row>
    <row r="52" spans="1:17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2.468</v>
      </c>
      <c r="J52" s="49">
        <v>2.4860000000000002</v>
      </c>
      <c r="K52" s="207" t="s">
        <v>46</v>
      </c>
      <c r="M52" s="201">
        <f t="shared" si="5"/>
        <v>7.2933549432740025E-3</v>
      </c>
      <c r="P52" s="42"/>
      <c r="Q52" s="42"/>
    </row>
    <row r="53" spans="1:17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75.632999999999996</v>
      </c>
      <c r="J53" s="213">
        <v>75.751999999999995</v>
      </c>
      <c r="K53" s="205" t="s">
        <v>75</v>
      </c>
      <c r="M53" s="201">
        <f>+(J53-I53)/I53</f>
        <v>1.573387278040006E-3</v>
      </c>
      <c r="P53" s="42"/>
      <c r="Q53" s="42"/>
    </row>
    <row r="54" spans="1:17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1.155</v>
      </c>
      <c r="J54" s="217">
        <v>1.171</v>
      </c>
      <c r="K54" s="218" t="s">
        <v>84</v>
      </c>
      <c r="M54" s="201" t="e">
        <f>+(#REF!-I54)/I54</f>
        <v>#REF!</v>
      </c>
      <c r="P54" s="42"/>
      <c r="Q54" s="42"/>
    </row>
    <row r="55" spans="1:17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1.2310000000000001</v>
      </c>
      <c r="J55" s="221">
        <v>1.232</v>
      </c>
      <c r="K55" s="218"/>
      <c r="M55" s="222">
        <f t="shared" ref="M55:M62" si="6">+(J55-I55)/I55</f>
        <v>8.1234768480900881E-4</v>
      </c>
      <c r="P55" s="42"/>
      <c r="Q55" s="42"/>
    </row>
    <row r="56" spans="1:17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1.1739999999999999</v>
      </c>
      <c r="J56" s="73">
        <v>1.181</v>
      </c>
      <c r="K56" s="218"/>
      <c r="M56" s="222">
        <f t="shared" si="6"/>
        <v>5.9625212947190098E-3</v>
      </c>
      <c r="P56" s="42"/>
      <c r="Q56" s="42"/>
    </row>
    <row r="57" spans="1:17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1.1399999999999999</v>
      </c>
      <c r="J57" s="224">
        <v>1.1479999999999999</v>
      </c>
      <c r="K57" s="218"/>
      <c r="M57" s="222">
        <f t="shared" si="6"/>
        <v>7.0175438596491299E-3</v>
      </c>
      <c r="P57" s="42"/>
      <c r="Q57" s="42"/>
    </row>
    <row r="58" spans="1:17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117.121</v>
      </c>
      <c r="J58" s="230">
        <v>118.256</v>
      </c>
      <c r="K58" s="218"/>
      <c r="M58" s="222">
        <f t="shared" si="6"/>
        <v>9.6908325577821676E-3</v>
      </c>
      <c r="P58" s="42"/>
      <c r="Q58" s="42"/>
    </row>
    <row r="59" spans="1:17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131.85400000000001</v>
      </c>
      <c r="J59" s="237">
        <v>131.815</v>
      </c>
      <c r="K59" s="218"/>
      <c r="M59" s="222">
        <f t="shared" si="6"/>
        <v>-2.9578169793874803E-4</v>
      </c>
      <c r="P59" s="42"/>
      <c r="Q59" s="42"/>
    </row>
    <row r="60" spans="1:17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1115.19</v>
      </c>
      <c r="J60" s="49">
        <v>1130.788</v>
      </c>
      <c r="K60" s="218"/>
      <c r="M60" s="222" t="e">
        <f>+(I60-#REF!)/#REF!</f>
        <v>#REF!</v>
      </c>
      <c r="P60" s="42"/>
      <c r="Q60" s="42"/>
    </row>
    <row r="61" spans="1:17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11.757999999999999</v>
      </c>
      <c r="J61" s="245">
        <v>11.920999999999999</v>
      </c>
      <c r="K61" s="218"/>
      <c r="M61" s="222">
        <f t="shared" si="6"/>
        <v>1.3862901854056834E-2</v>
      </c>
      <c r="P61" s="42"/>
      <c r="Q61" s="42"/>
    </row>
    <row r="62" spans="1:17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9.9939999999999998</v>
      </c>
      <c r="J62" s="252">
        <v>10.042999999999999</v>
      </c>
      <c r="K62" s="253"/>
      <c r="L62" s="254"/>
      <c r="M62" s="255">
        <f t="shared" si="6"/>
        <v>4.9029417650589841E-3</v>
      </c>
      <c r="N62" s="254"/>
      <c r="P62" s="42"/>
      <c r="Q62" s="42"/>
    </row>
    <row r="63" spans="1:17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P63" s="42"/>
      <c r="Q63" s="42"/>
    </row>
    <row r="64" spans="1:17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91.697000000000003</v>
      </c>
      <c r="J64" s="262">
        <v>91.787000000000006</v>
      </c>
      <c r="K64" s="40"/>
      <c r="L64" s="40"/>
      <c r="M64" s="41"/>
      <c r="N64" s="40"/>
      <c r="P64" s="42"/>
      <c r="Q64" s="42"/>
    </row>
    <row r="65" spans="1:17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P65" s="42"/>
      <c r="Q65" s="42"/>
    </row>
    <row r="66" spans="1:17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P66" s="42"/>
      <c r="Q66" s="42"/>
    </row>
    <row r="67" spans="1:17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P67" s="42"/>
      <c r="Q67" s="42"/>
    </row>
    <row r="68" spans="1:17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P68" s="42"/>
      <c r="Q68" s="42"/>
    </row>
    <row r="69" spans="1:17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P69" s="42"/>
      <c r="Q69" s="42"/>
    </row>
    <row r="70" spans="1:17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110.152</v>
      </c>
      <c r="J70" s="295">
        <v>110.167</v>
      </c>
      <c r="K70" s="40"/>
      <c r="L70" s="41"/>
      <c r="M70" s="40"/>
      <c r="N70" s="296"/>
      <c r="P70" s="42"/>
      <c r="Q70" s="42"/>
    </row>
    <row r="71" spans="1:17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103.24</v>
      </c>
      <c r="J71" s="49">
        <v>103.25</v>
      </c>
      <c r="K71" s="40"/>
      <c r="L71" s="41"/>
      <c r="M71" s="40"/>
      <c r="N71" s="302"/>
      <c r="P71" s="42"/>
      <c r="Q71" s="42"/>
    </row>
    <row r="72" spans="1:17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106.708</v>
      </c>
      <c r="J72" s="49">
        <v>106.72199999999999</v>
      </c>
      <c r="K72" s="40"/>
      <c r="L72" s="41"/>
      <c r="M72" s="40"/>
      <c r="N72" s="302"/>
      <c r="P72" s="42"/>
      <c r="Q72" s="42"/>
    </row>
    <row r="73" spans="1:17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105.28100000000001</v>
      </c>
      <c r="J73" s="49">
        <v>105.298</v>
      </c>
      <c r="K73" s="40"/>
      <c r="L73" s="41"/>
      <c r="M73" s="40"/>
      <c r="N73" s="306"/>
      <c r="P73" s="42"/>
      <c r="Q73" s="42"/>
    </row>
    <row r="74" spans="1:17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107.229</v>
      </c>
      <c r="J74" s="49">
        <v>107.248</v>
      </c>
      <c r="K74" s="40"/>
      <c r="L74" s="41"/>
      <c r="M74" s="40"/>
      <c r="N74" s="82"/>
      <c r="P74" s="42"/>
      <c r="Q74" s="42"/>
    </row>
    <row r="75" spans="1:17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109.21</v>
      </c>
      <c r="J75" s="49">
        <v>109.229</v>
      </c>
      <c r="K75" s="40"/>
      <c r="L75" s="41"/>
      <c r="M75" s="40"/>
      <c r="N75" s="68"/>
      <c r="P75" s="42"/>
      <c r="Q75" s="42"/>
    </row>
    <row r="76" spans="1:17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106.71</v>
      </c>
      <c r="J76" s="49">
        <v>106.727</v>
      </c>
      <c r="K76" s="40"/>
      <c r="L76" s="41"/>
      <c r="M76" s="40"/>
      <c r="N76" s="82"/>
      <c r="P76" s="42"/>
      <c r="Q76" s="42"/>
    </row>
    <row r="77" spans="1:17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103.797</v>
      </c>
      <c r="J77" s="49">
        <v>103.812</v>
      </c>
      <c r="K77" s="40"/>
      <c r="L77" s="41"/>
      <c r="M77" s="40"/>
      <c r="N77" s="82"/>
      <c r="P77" s="42"/>
      <c r="Q77" s="42"/>
    </row>
    <row r="78" spans="1:17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103.78</v>
      </c>
      <c r="J78" s="49">
        <v>103.79</v>
      </c>
      <c r="K78" s="40"/>
      <c r="L78" s="41"/>
      <c r="M78" s="40"/>
      <c r="N78" s="296"/>
      <c r="P78" s="42"/>
      <c r="Q78" s="42"/>
    </row>
    <row r="79" spans="1:17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107.959</v>
      </c>
      <c r="J79" s="49">
        <v>107.97799999999999</v>
      </c>
      <c r="K79" s="40"/>
      <c r="L79" s="41"/>
      <c r="M79" s="40"/>
      <c r="N79" s="62"/>
      <c r="P79" s="42"/>
      <c r="Q79" s="42"/>
    </row>
    <row r="80" spans="1:17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109.86</v>
      </c>
      <c r="J80" s="49">
        <v>109.878</v>
      </c>
      <c r="K80" s="40"/>
      <c r="L80" s="41"/>
      <c r="M80" s="40"/>
      <c r="N80" s="68"/>
      <c r="P80" s="42"/>
      <c r="Q80" s="42"/>
    </row>
    <row r="81" spans="1:17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106.312</v>
      </c>
      <c r="J81" s="49">
        <v>106.324</v>
      </c>
      <c r="K81" s="32"/>
      <c r="L81" s="308"/>
      <c r="M81" s="32"/>
      <c r="N81" s="309"/>
      <c r="P81" s="42"/>
      <c r="Q81" s="42"/>
    </row>
    <row r="82" spans="1:17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105.18300000000001</v>
      </c>
      <c r="J82" s="49">
        <v>105.19499999999999</v>
      </c>
      <c r="K82" s="40"/>
      <c r="L82" s="41"/>
      <c r="M82" s="40"/>
      <c r="N82" s="82"/>
      <c r="P82" s="42"/>
      <c r="Q82" s="42"/>
    </row>
    <row r="83" spans="1:17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105.369</v>
      </c>
      <c r="J83" s="49">
        <v>105.384</v>
      </c>
      <c r="K83" s="40"/>
      <c r="L83" s="41"/>
      <c r="M83" s="40"/>
      <c r="N83" s="176"/>
      <c r="P83" s="42"/>
      <c r="Q83" s="42"/>
    </row>
    <row r="84" spans="1:17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105.467</v>
      </c>
      <c r="J84" s="49">
        <v>105.479</v>
      </c>
      <c r="K84" s="40"/>
      <c r="L84" s="41"/>
      <c r="M84" s="40"/>
      <c r="N84" s="68"/>
      <c r="P84" s="42"/>
      <c r="Q84" s="42"/>
    </row>
    <row r="85" spans="1:17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105.062</v>
      </c>
      <c r="J85" s="49">
        <v>105.08</v>
      </c>
      <c r="K85" s="40"/>
      <c r="L85" s="41"/>
      <c r="M85" s="40"/>
      <c r="N85" s="176"/>
      <c r="P85" s="42"/>
      <c r="Q85" s="42"/>
    </row>
    <row r="86" spans="1:17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106.867</v>
      </c>
      <c r="J86" s="73">
        <v>106.879</v>
      </c>
      <c r="K86" s="40"/>
      <c r="L86" s="41"/>
      <c r="M86" s="40"/>
      <c r="N86" s="82"/>
      <c r="P86" s="42"/>
      <c r="Q86" s="42"/>
    </row>
    <row r="87" spans="1:17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105.251</v>
      </c>
      <c r="J87" s="49">
        <v>105.268</v>
      </c>
      <c r="K87" s="40"/>
      <c r="L87" s="41"/>
      <c r="M87" s="40"/>
      <c r="N87" s="68"/>
      <c r="P87" s="42"/>
      <c r="Q87" s="42"/>
    </row>
    <row r="88" spans="1:17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104.43300000000001</v>
      </c>
      <c r="J88" s="49">
        <v>104.446</v>
      </c>
      <c r="K88" s="40"/>
      <c r="L88" s="41"/>
      <c r="M88" s="40"/>
      <c r="N88" s="68"/>
      <c r="P88" s="42"/>
      <c r="Q88" s="42"/>
    </row>
    <row r="89" spans="1:17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107.23399999999999</v>
      </c>
      <c r="J89" s="326">
        <v>107.246</v>
      </c>
      <c r="K89" s="40"/>
      <c r="L89" s="41"/>
      <c r="M89" s="40"/>
      <c r="N89" s="82"/>
      <c r="P89" s="42"/>
      <c r="Q89" s="42"/>
    </row>
    <row r="90" spans="1:17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103.66800000000001</v>
      </c>
      <c r="J90" s="262">
        <v>103.679</v>
      </c>
      <c r="K90" s="40"/>
      <c r="L90" s="41"/>
      <c r="M90" s="40"/>
      <c r="N90" s="68"/>
      <c r="P90" s="42"/>
      <c r="Q90" s="42"/>
    </row>
    <row r="91" spans="1:17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P91" s="42"/>
      <c r="Q91" s="42"/>
    </row>
    <row r="92" spans="1:17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105.783</v>
      </c>
      <c r="J92" s="334">
        <v>105.801</v>
      </c>
      <c r="L92" s="201"/>
      <c r="M92" s="8"/>
      <c r="N92" s="335"/>
      <c r="P92" s="42"/>
      <c r="Q92" s="42"/>
    </row>
    <row r="93" spans="1:17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106.18600000000001</v>
      </c>
      <c r="J93" s="49">
        <v>106.20399999999999</v>
      </c>
      <c r="K93" s="40"/>
      <c r="L93" s="41"/>
      <c r="M93" s="40"/>
      <c r="N93" s="68"/>
      <c r="P93" s="42"/>
      <c r="Q93" s="42"/>
    </row>
    <row r="94" spans="1:17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107.047</v>
      </c>
      <c r="J94" s="49">
        <v>107.063</v>
      </c>
      <c r="K94" s="40"/>
      <c r="L94" s="41"/>
      <c r="M94" s="40"/>
      <c r="N94" s="68"/>
      <c r="P94" s="42"/>
      <c r="Q94" s="42"/>
    </row>
    <row r="95" spans="1:17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P95" s="42"/>
      <c r="Q95" s="42"/>
    </row>
    <row r="96" spans="1:17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111.41800000000001</v>
      </c>
      <c r="J96" s="353">
        <v>111.70399999999999</v>
      </c>
      <c r="K96" s="40"/>
      <c r="L96" s="41"/>
      <c r="M96" s="40"/>
      <c r="N96" s="354"/>
      <c r="P96" s="42"/>
      <c r="Q96" s="42"/>
    </row>
    <row r="97" spans="1:17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P97" s="42"/>
      <c r="Q97" s="42"/>
    </row>
    <row r="98" spans="1:17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60.935000000000002</v>
      </c>
      <c r="J98" s="295">
        <v>60.941000000000003</v>
      </c>
      <c r="K98" s="40"/>
      <c r="L98" s="40"/>
      <c r="M98" s="41"/>
      <c r="N98" s="40"/>
      <c r="P98" s="42"/>
      <c r="Q98" s="42"/>
    </row>
    <row r="99" spans="1:17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95.334999999999994</v>
      </c>
      <c r="J99" s="49">
        <v>95.424999999999997</v>
      </c>
      <c r="K99" s="40"/>
      <c r="L99" s="40"/>
      <c r="M99" s="41"/>
      <c r="N99" s="40"/>
      <c r="P99" s="42"/>
      <c r="Q99" s="42"/>
    </row>
    <row r="100" spans="1:17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18.661000000000001</v>
      </c>
      <c r="J100" s="49">
        <v>18.677</v>
      </c>
      <c r="K100" s="49"/>
      <c r="L100" s="49"/>
      <c r="M100" s="49"/>
      <c r="N100" s="49"/>
      <c r="P100" s="42"/>
      <c r="Q100" s="42"/>
    </row>
    <row r="101" spans="1:17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300.00200000000001</v>
      </c>
      <c r="J101" s="49">
        <v>300.59399999999999</v>
      </c>
      <c r="K101" s="40"/>
      <c r="L101" s="40"/>
      <c r="M101" s="41"/>
      <c r="N101" s="40"/>
      <c r="P101" s="42"/>
      <c r="Q101" s="42"/>
    </row>
    <row r="102" spans="1:17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2282.4839999999999</v>
      </c>
      <c r="J102" s="49">
        <v>2283.0230000000001</v>
      </c>
      <c r="K102" s="74"/>
      <c r="M102" s="41"/>
      <c r="N102" s="40"/>
      <c r="P102" s="42"/>
      <c r="Q102" s="42"/>
    </row>
    <row r="103" spans="1:17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75.388000000000005</v>
      </c>
      <c r="J103" s="49">
        <v>75.346999999999994</v>
      </c>
      <c r="K103" s="40"/>
      <c r="L103" s="40"/>
      <c r="M103" s="41"/>
      <c r="N103" s="40"/>
      <c r="P103" s="42"/>
      <c r="Q103" s="42"/>
    </row>
    <row r="104" spans="1:17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57.356000000000002</v>
      </c>
      <c r="J104" s="49">
        <v>57.359000000000002</v>
      </c>
      <c r="K104" s="40"/>
      <c r="L104" s="40"/>
      <c r="M104" s="41"/>
      <c r="N104" s="40"/>
      <c r="P104" s="42"/>
      <c r="Q104" s="42"/>
    </row>
    <row r="105" spans="1:17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111.53</v>
      </c>
      <c r="J105" s="262">
        <v>111.512</v>
      </c>
      <c r="K105" s="371"/>
      <c r="L105" s="371"/>
      <c r="M105" s="41"/>
      <c r="N105" s="371"/>
      <c r="P105" s="42"/>
      <c r="Q105" s="42"/>
    </row>
    <row r="106" spans="1:17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P106" s="42"/>
      <c r="Q106" s="42"/>
    </row>
    <row r="107" spans="1:17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11.420999999999999</v>
      </c>
      <c r="J107" s="49">
        <v>11.423</v>
      </c>
      <c r="K107" s="40"/>
      <c r="L107" s="41"/>
      <c r="M107" s="40"/>
      <c r="N107" s="102"/>
      <c r="P107" s="42"/>
      <c r="Q107" s="42"/>
    </row>
    <row r="108" spans="1:17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13.154</v>
      </c>
      <c r="J108" s="49">
        <v>13.157999999999999</v>
      </c>
      <c r="K108" s="40"/>
      <c r="L108" s="41"/>
      <c r="M108" s="40"/>
      <c r="N108" s="102"/>
      <c r="P108" s="42"/>
      <c r="Q108" s="42"/>
    </row>
    <row r="109" spans="1:17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15.814</v>
      </c>
      <c r="J109" s="49">
        <v>15.824</v>
      </c>
      <c r="K109" s="40"/>
      <c r="L109" s="41"/>
      <c r="M109" s="40"/>
      <c r="N109" s="102"/>
      <c r="P109" s="42"/>
      <c r="Q109" s="42"/>
    </row>
    <row r="110" spans="1:17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13.73</v>
      </c>
      <c r="J110" s="49">
        <v>13.747</v>
      </c>
      <c r="K110" s="40"/>
      <c r="L110" s="41"/>
      <c r="M110" s="40"/>
      <c r="N110" s="102"/>
      <c r="P110" s="42"/>
      <c r="Q110" s="42"/>
    </row>
    <row r="111" spans="1:17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151.673</v>
      </c>
      <c r="J111" s="376">
        <v>151.751</v>
      </c>
      <c r="K111" s="40"/>
      <c r="L111" s="377"/>
      <c r="M111" s="40"/>
      <c r="N111" s="102"/>
      <c r="P111" s="42"/>
      <c r="Q111" s="42"/>
    </row>
    <row r="112" spans="1:17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8.8480000000000008</v>
      </c>
      <c r="J112" s="73">
        <v>8.8949999999999996</v>
      </c>
      <c r="K112" s="40"/>
      <c r="L112" s="41"/>
      <c r="M112" s="40"/>
      <c r="N112" s="102"/>
      <c r="P112" s="42"/>
      <c r="Q112" s="42"/>
    </row>
    <row r="113" spans="1:17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114.28700000000001</v>
      </c>
      <c r="J113" s="49">
        <v>113.88800000000001</v>
      </c>
      <c r="K113" s="40"/>
      <c r="L113" s="41"/>
      <c r="M113" s="40"/>
      <c r="N113" s="102"/>
      <c r="P113" s="42"/>
      <c r="Q113" s="42"/>
    </row>
    <row r="114" spans="1:17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87.722999999999999</v>
      </c>
      <c r="J114" s="49">
        <v>87.635999999999996</v>
      </c>
      <c r="K114" s="40"/>
      <c r="L114" s="40"/>
      <c r="M114" s="41"/>
      <c r="N114" s="40"/>
      <c r="P114" s="42"/>
      <c r="Q114" s="42"/>
    </row>
    <row r="115" spans="1:17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90.739000000000004</v>
      </c>
      <c r="J115" s="73">
        <v>90.725999999999999</v>
      </c>
      <c r="K115" s="40"/>
      <c r="L115" s="40"/>
      <c r="M115" s="41"/>
      <c r="N115" s="40"/>
      <c r="P115" s="42"/>
      <c r="Q115" s="42"/>
    </row>
    <row r="116" spans="1:17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98.492999999999995</v>
      </c>
      <c r="J116" s="73">
        <v>98.519000000000005</v>
      </c>
      <c r="K116" s="387"/>
      <c r="L116" s="388"/>
      <c r="M116" s="387"/>
      <c r="N116" s="389"/>
      <c r="P116" s="42"/>
      <c r="Q116" s="42"/>
    </row>
    <row r="117" spans="1:17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96.613</v>
      </c>
      <c r="J117" s="49">
        <v>96.712000000000003</v>
      </c>
      <c r="K117" s="40"/>
      <c r="L117" s="40"/>
      <c r="M117" s="41"/>
      <c r="N117" s="40"/>
      <c r="P117" s="42"/>
      <c r="Q117" s="42"/>
    </row>
    <row r="118" spans="1:17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93.245000000000005</v>
      </c>
      <c r="J118" s="73">
        <v>93.022000000000006</v>
      </c>
      <c r="K118" s="40"/>
      <c r="L118" s="40"/>
      <c r="M118" s="41"/>
      <c r="N118" s="40"/>
      <c r="P118" s="42"/>
      <c r="Q118" s="42"/>
    </row>
    <row r="119" spans="1:17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9.8249999999999993</v>
      </c>
      <c r="J119" s="73">
        <v>9.8659999999999997</v>
      </c>
      <c r="K119" s="387"/>
      <c r="L119" s="388"/>
      <c r="M119" s="387"/>
      <c r="N119" s="389"/>
      <c r="P119" s="42"/>
      <c r="Q119" s="42"/>
    </row>
    <row r="120" spans="1:17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94.144000000000005</v>
      </c>
      <c r="J120" s="49">
        <v>94.263999999999996</v>
      </c>
      <c r="K120" s="394"/>
      <c r="L120" s="395"/>
      <c r="M120" s="396"/>
      <c r="N120" s="395"/>
      <c r="P120" s="42"/>
      <c r="Q120" s="42"/>
    </row>
    <row r="121" spans="1:17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150.94900000000001</v>
      </c>
      <c r="J121" s="402">
        <v>151.60300000000001</v>
      </c>
      <c r="K121" s="394"/>
      <c r="L121" s="395"/>
      <c r="M121" s="396"/>
      <c r="N121" s="395"/>
      <c r="P121" s="42"/>
      <c r="Q121" s="42"/>
    </row>
    <row r="122" spans="1:17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P122" s="42"/>
      <c r="Q122" s="42"/>
    </row>
    <row r="123" spans="1:17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104.952</v>
      </c>
      <c r="J123" s="407">
        <v>106.22</v>
      </c>
      <c r="K123" s="218" t="s">
        <v>84</v>
      </c>
      <c r="M123" s="201">
        <f>+(J123-I123)/I123</f>
        <v>1.2081713545239736E-2</v>
      </c>
      <c r="P123" s="42"/>
      <c r="Q123" s="42"/>
    </row>
    <row r="124" spans="1:17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114.63</v>
      </c>
      <c r="J124" s="73">
        <v>114.485</v>
      </c>
      <c r="K124" s="200" t="s">
        <v>73</v>
      </c>
      <c r="M124" s="201" t="e">
        <f>+(#REF!-I124)/I124</f>
        <v>#REF!</v>
      </c>
      <c r="P124" s="42"/>
      <c r="Q124" s="42"/>
    </row>
    <row r="125" spans="1:17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119.36</v>
      </c>
      <c r="J125" s="73">
        <v>120.6</v>
      </c>
      <c r="K125" s="200" t="s">
        <v>73</v>
      </c>
      <c r="M125" s="201">
        <f t="shared" ref="M125:M130" si="12">+(J125-I125)/I125</f>
        <v>1.0388739946380654E-2</v>
      </c>
      <c r="P125" s="42"/>
      <c r="Q125" s="42"/>
    </row>
    <row r="126" spans="1:17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189.93700000000001</v>
      </c>
      <c r="J126" s="416">
        <v>190.63800000000001</v>
      </c>
      <c r="K126" s="205" t="s">
        <v>75</v>
      </c>
      <c r="M126" s="201">
        <f t="shared" si="12"/>
        <v>3.6906974417832933E-3</v>
      </c>
      <c r="P126" s="42"/>
      <c r="Q126" s="42"/>
    </row>
    <row r="127" spans="1:17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179.518</v>
      </c>
      <c r="J127" s="407">
        <v>180.03</v>
      </c>
      <c r="K127" s="102" t="s">
        <v>75</v>
      </c>
      <c r="L127" s="40"/>
      <c r="M127" s="41">
        <f t="shared" si="12"/>
        <v>2.8520816854020236E-3</v>
      </c>
      <c r="N127" s="40"/>
      <c r="P127" s="42"/>
      <c r="Q127" s="42"/>
    </row>
    <row r="128" spans="1:17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160.99700000000001</v>
      </c>
      <c r="J128" s="407">
        <v>161.57499999999999</v>
      </c>
      <c r="K128" s="102" t="s">
        <v>75</v>
      </c>
      <c r="L128" s="40"/>
      <c r="M128" s="41">
        <f t="shared" si="12"/>
        <v>3.5901290086149088E-3</v>
      </c>
      <c r="N128" s="40"/>
      <c r="P128" s="42"/>
      <c r="Q128" s="42"/>
    </row>
    <row r="129" spans="1:18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22.745000000000001</v>
      </c>
      <c r="J129" s="407">
        <v>22.917999999999999</v>
      </c>
      <c r="K129" s="205" t="s">
        <v>75</v>
      </c>
      <c r="M129" s="201">
        <f t="shared" si="12"/>
        <v>7.6060672675312491E-3</v>
      </c>
      <c r="P129" s="42"/>
      <c r="Q129" s="42"/>
    </row>
    <row r="130" spans="1:18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144.46100000000001</v>
      </c>
      <c r="J130" s="407">
        <v>145.97999999999999</v>
      </c>
      <c r="K130" s="205" t="s">
        <v>75</v>
      </c>
      <c r="M130" s="201">
        <f t="shared" si="12"/>
        <v>1.0514948671267519E-2</v>
      </c>
      <c r="P130" s="42"/>
      <c r="Q130" s="42"/>
    </row>
    <row r="131" spans="1:18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19">
        <v>137.13800000000001</v>
      </c>
      <c r="J131" s="419">
        <v>140.78200000000001</v>
      </c>
      <c r="K131" s="218" t="s">
        <v>84</v>
      </c>
      <c r="M131" s="201" t="e">
        <f>+(I131-#REF!)/#REF!</f>
        <v>#REF!</v>
      </c>
      <c r="P131" s="42"/>
      <c r="Q131" s="42"/>
    </row>
    <row r="132" spans="1:18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0">
        <v>40147</v>
      </c>
      <c r="F132" s="418">
        <v>43613</v>
      </c>
      <c r="G132" s="386">
        <v>80.346000000000004</v>
      </c>
      <c r="H132" s="421" t="s">
        <v>176</v>
      </c>
      <c r="I132" s="421" t="s">
        <v>176</v>
      </c>
      <c r="J132" s="421" t="s">
        <v>176</v>
      </c>
      <c r="K132" s="422" t="s">
        <v>75</v>
      </c>
      <c r="L132" s="423"/>
      <c r="M132" s="424" t="e">
        <f t="shared" ref="M132:M136" si="13">+(J132-I132)/I132</f>
        <v>#VALUE!</v>
      </c>
      <c r="N132" s="423"/>
      <c r="P132" s="42"/>
      <c r="Q132" s="42"/>
    </row>
    <row r="133" spans="1:18" s="8" customFormat="1" ht="16.5" customHeight="1" thickTop="1">
      <c r="A133" s="10"/>
      <c r="B133" s="397">
        <f t="shared" si="11"/>
        <v>112</v>
      </c>
      <c r="C133" s="425" t="s">
        <v>177</v>
      </c>
      <c r="D133" s="426" t="s">
        <v>69</v>
      </c>
      <c r="E133" s="427">
        <v>42170</v>
      </c>
      <c r="F133" s="411">
        <v>43601</v>
      </c>
      <c r="G133" s="428">
        <v>13.765000000000001</v>
      </c>
      <c r="H133" s="419">
        <v>1037.52</v>
      </c>
      <c r="I133" s="419">
        <v>1021.626</v>
      </c>
      <c r="J133" s="419">
        <v>1029.4690000000001</v>
      </c>
      <c r="K133" s="205"/>
      <c r="M133" s="222">
        <f t="shared" si="13"/>
        <v>7.6769776806777379E-3</v>
      </c>
      <c r="P133" s="42"/>
      <c r="Q133" s="42"/>
    </row>
    <row r="134" spans="1:18" s="8" customFormat="1" ht="16.5" customHeight="1">
      <c r="A134" s="10"/>
      <c r="B134" s="397">
        <f t="shared" si="11"/>
        <v>113</v>
      </c>
      <c r="C134" s="429" t="s">
        <v>178</v>
      </c>
      <c r="D134" s="426" t="s">
        <v>10</v>
      </c>
      <c r="E134" s="385">
        <v>42352</v>
      </c>
      <c r="F134" s="411">
        <v>43616</v>
      </c>
      <c r="G134" s="428">
        <v>101.82299999999999</v>
      </c>
      <c r="H134" s="73">
        <v>5860.99</v>
      </c>
      <c r="I134" s="73">
        <v>5709.9489999999996</v>
      </c>
      <c r="J134" s="73">
        <v>5746.223</v>
      </c>
      <c r="K134" s="205"/>
      <c r="M134" s="222">
        <f t="shared" si="13"/>
        <v>6.3527712769414126E-3</v>
      </c>
      <c r="P134" s="42"/>
      <c r="Q134" s="42"/>
    </row>
    <row r="135" spans="1:18" s="8" customFormat="1" ht="18" customHeight="1">
      <c r="A135" s="10"/>
      <c r="B135" s="397">
        <f t="shared" si="11"/>
        <v>114</v>
      </c>
      <c r="C135" s="430" t="s">
        <v>179</v>
      </c>
      <c r="D135" s="431" t="s">
        <v>35</v>
      </c>
      <c r="E135" s="432">
        <v>42580</v>
      </c>
      <c r="F135" s="411">
        <v>43616</v>
      </c>
      <c r="G135" s="433">
        <v>110.30500000000001</v>
      </c>
      <c r="H135" s="73">
        <v>5281.1189999999997</v>
      </c>
      <c r="I135" s="407">
        <v>5239.7380000000003</v>
      </c>
      <c r="J135" s="407">
        <v>5266.9780000000001</v>
      </c>
      <c r="K135" s="434"/>
      <c r="L135" s="435"/>
      <c r="M135" s="436">
        <f t="shared" si="13"/>
        <v>5.1987332191036611E-3</v>
      </c>
      <c r="N135" s="435"/>
      <c r="P135" s="42"/>
      <c r="Q135" s="42"/>
    </row>
    <row r="136" spans="1:18" s="8" customFormat="1" ht="16.5" customHeight="1">
      <c r="A136" s="10"/>
      <c r="B136" s="397">
        <f t="shared" si="11"/>
        <v>115</v>
      </c>
      <c r="C136" s="437" t="s">
        <v>180</v>
      </c>
      <c r="D136" s="438" t="s">
        <v>24</v>
      </c>
      <c r="E136" s="439">
        <v>42920</v>
      </c>
      <c r="F136" s="440">
        <v>43614</v>
      </c>
      <c r="G136" s="393">
        <v>1.883</v>
      </c>
      <c r="H136" s="73">
        <v>90.736999999999995</v>
      </c>
      <c r="I136" s="407">
        <v>90.953999999999994</v>
      </c>
      <c r="J136" s="407">
        <v>91.495999999999995</v>
      </c>
      <c r="K136" s="441"/>
      <c r="L136" s="442"/>
      <c r="M136" s="443">
        <f t="shared" si="13"/>
        <v>5.9590562262242632E-3</v>
      </c>
      <c r="N136" s="442"/>
      <c r="P136" s="42"/>
      <c r="Q136" s="42"/>
      <c r="R136" s="444"/>
    </row>
    <row r="137" spans="1:18" s="8" customFormat="1" ht="16.5" customHeight="1">
      <c r="A137" s="10"/>
      <c r="B137" s="397">
        <f t="shared" si="11"/>
        <v>116</v>
      </c>
      <c r="C137" s="437" t="s">
        <v>181</v>
      </c>
      <c r="D137" s="426" t="s">
        <v>10</v>
      </c>
      <c r="E137" s="445">
        <v>43416</v>
      </c>
      <c r="F137" s="440" t="s">
        <v>136</v>
      </c>
      <c r="G137" s="393" t="s">
        <v>136</v>
      </c>
      <c r="H137" s="416">
        <v>5065.7830000000004</v>
      </c>
      <c r="I137" s="446">
        <v>4963.6469999999999</v>
      </c>
      <c r="J137" s="446">
        <v>4995.3599999999997</v>
      </c>
      <c r="K137" s="447"/>
      <c r="L137" s="448"/>
      <c r="M137" s="449">
        <f>+(J137-I137)/I137</f>
        <v>6.3890522432396455E-3</v>
      </c>
      <c r="N137" s="448"/>
      <c r="P137" s="42"/>
      <c r="Q137" s="42"/>
    </row>
    <row r="138" spans="1:18" s="8" customFormat="1" ht="16.5" customHeight="1" thickBot="1">
      <c r="A138" s="10"/>
      <c r="B138" s="397">
        <f t="shared" si="11"/>
        <v>117</v>
      </c>
      <c r="C138" s="429" t="s">
        <v>182</v>
      </c>
      <c r="D138" s="426" t="s">
        <v>119</v>
      </c>
      <c r="E138" s="450">
        <v>43507</v>
      </c>
      <c r="F138" s="440" t="s">
        <v>136</v>
      </c>
      <c r="G138" s="393" t="s">
        <v>136</v>
      </c>
      <c r="H138" s="451">
        <v>9.9469999999999992</v>
      </c>
      <c r="I138" s="407">
        <v>9.8960000000000008</v>
      </c>
      <c r="J138" s="407">
        <v>9.9629999999999992</v>
      </c>
      <c r="K138" s="441"/>
      <c r="L138" s="442"/>
      <c r="M138" s="443">
        <f>+(J138-I138)/I138</f>
        <v>6.770412287792885E-3</v>
      </c>
      <c r="N138" s="442"/>
      <c r="P138" s="42"/>
      <c r="Q138" s="42"/>
    </row>
    <row r="139" spans="1:18" s="8" customFormat="1" ht="13.5" customHeight="1" thickTop="1" thickBot="1">
      <c r="A139" s="10"/>
      <c r="B139" s="452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P139" s="42"/>
      <c r="Q139" s="42"/>
    </row>
    <row r="140" spans="1:18" s="8" customFormat="1" ht="16.5" customHeight="1" thickTop="1" thickBot="1">
      <c r="A140" s="10"/>
      <c r="B140" s="453">
        <v>118</v>
      </c>
      <c r="C140" s="454" t="s">
        <v>184</v>
      </c>
      <c r="D140" s="349" t="s">
        <v>133</v>
      </c>
      <c r="E140" s="455">
        <v>42024</v>
      </c>
      <c r="F140" s="456">
        <v>43616</v>
      </c>
      <c r="G140" s="457">
        <v>3.8290000000000002</v>
      </c>
      <c r="H140" s="458">
        <v>120.893</v>
      </c>
      <c r="I140" s="458">
        <v>120.358</v>
      </c>
      <c r="J140" s="458">
        <v>120.35599999999999</v>
      </c>
      <c r="K140" s="266"/>
      <c r="L140" s="32"/>
      <c r="M140" s="459"/>
      <c r="N140" s="32"/>
      <c r="P140" s="42"/>
      <c r="Q140" s="42"/>
    </row>
    <row r="141" spans="1:18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P141" s="42"/>
      <c r="Q141" s="42"/>
    </row>
    <row r="142" spans="1:18" s="8" customFormat="1" ht="16.5" customHeight="1" thickTop="1" thickBot="1">
      <c r="A142" s="10"/>
      <c r="B142" s="460">
        <v>119</v>
      </c>
      <c r="C142" s="461" t="s">
        <v>186</v>
      </c>
      <c r="D142" s="462" t="s">
        <v>12</v>
      </c>
      <c r="E142" s="369">
        <v>42506</v>
      </c>
      <c r="F142" s="351">
        <v>43584</v>
      </c>
      <c r="G142" s="463">
        <v>205.92699999999999</v>
      </c>
      <c r="H142" s="464">
        <v>11311.257</v>
      </c>
      <c r="I142" s="458">
        <v>11127.764999999999</v>
      </c>
      <c r="J142" s="458">
        <v>11202.365</v>
      </c>
      <c r="K142" s="205" t="s">
        <v>75</v>
      </c>
      <c r="M142" s="201">
        <f>+(J142-I142)/I142</f>
        <v>6.7039517818717744E-3</v>
      </c>
      <c r="P142" s="42"/>
      <c r="Q142" s="42"/>
    </row>
    <row r="143" spans="1:18" s="465" customFormat="1" ht="5.25" customHeight="1" thickTop="1">
      <c r="B143" s="466"/>
      <c r="C143" s="8"/>
      <c r="D143" s="467"/>
      <c r="E143" s="468"/>
      <c r="F143" s="469"/>
      <c r="G143" s="468"/>
      <c r="H143" s="469"/>
      <c r="I143" s="470"/>
      <c r="J143" s="471"/>
      <c r="M143" s="472"/>
    </row>
    <row r="144" spans="1:18" s="465" customFormat="1" ht="15.75" customHeight="1" thickBot="1">
      <c r="B144" s="466" t="s">
        <v>187</v>
      </c>
      <c r="C144" s="467"/>
      <c r="D144" s="467"/>
      <c r="E144" s="468"/>
      <c r="F144" s="468"/>
      <c r="G144" s="468"/>
      <c r="H144" s="469"/>
      <c r="I144" s="469"/>
      <c r="J144" s="471"/>
      <c r="M144" s="472"/>
    </row>
    <row r="145" spans="2:13" s="465" customFormat="1" ht="15.75" customHeight="1" thickTop="1" thickBot="1">
      <c r="B145" s="473"/>
      <c r="C145" s="467"/>
      <c r="D145" s="467"/>
      <c r="E145" s="468"/>
      <c r="F145" s="468" t="s">
        <v>188</v>
      </c>
      <c r="G145" s="468"/>
      <c r="H145" s="469"/>
      <c r="I145" s="469"/>
      <c r="J145" s="474"/>
      <c r="K145" s="474">
        <v>12348145.555</v>
      </c>
      <c r="M145" s="472"/>
    </row>
    <row r="146" spans="2:13" s="465" customFormat="1" ht="15.75" customHeight="1" thickTop="1">
      <c r="B146" s="473"/>
      <c r="C146" s="467"/>
      <c r="D146" s="467"/>
      <c r="E146" s="468"/>
      <c r="F146" s="468"/>
      <c r="G146" s="468"/>
      <c r="H146" s="469"/>
      <c r="I146" s="469"/>
      <c r="J146" s="471"/>
      <c r="M146" s="472"/>
    </row>
    <row r="147" spans="2:13" s="465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1"/>
      <c r="M147" s="472"/>
    </row>
    <row r="148" spans="2:13" s="465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1"/>
      <c r="M148" s="472"/>
    </row>
    <row r="149" spans="2:13" s="465" customFormat="1" ht="15.75" customHeight="1">
      <c r="B149" s="473"/>
      <c r="C149" s="467"/>
      <c r="D149" s="467" t="s">
        <v>29</v>
      </c>
      <c r="E149" s="468"/>
      <c r="F149" s="468"/>
      <c r="G149" s="468"/>
      <c r="H149" s="469"/>
      <c r="I149" s="469"/>
      <c r="J149" s="471"/>
      <c r="M149" s="472"/>
    </row>
    <row r="150" spans="2:13" s="465" customFormat="1" ht="15.75" customHeight="1">
      <c r="B150" s="473"/>
      <c r="C150" s="467"/>
      <c r="D150" s="467" t="s">
        <v>29</v>
      </c>
      <c r="E150" s="468"/>
      <c r="F150" s="468"/>
      <c r="G150" s="468"/>
      <c r="H150" s="469"/>
      <c r="I150" s="469"/>
      <c r="J150" s="471"/>
      <c r="M150" s="472"/>
    </row>
    <row r="151" spans="2:13" s="465" customFormat="1" ht="15.75" customHeight="1">
      <c r="B151" s="473"/>
      <c r="C151" s="467"/>
      <c r="D151" s="467"/>
      <c r="E151" s="468"/>
      <c r="F151" s="468"/>
      <c r="G151" s="468"/>
      <c r="H151" s="469"/>
      <c r="I151" s="469"/>
      <c r="J151" s="471"/>
      <c r="M151" s="472"/>
    </row>
    <row r="152" spans="2:13" s="465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1"/>
      <c r="M152" s="472"/>
    </row>
    <row r="153" spans="2:13" s="465" customFormat="1" ht="15" customHeight="1">
      <c r="B153" s="473"/>
      <c r="C153" s="467"/>
      <c r="D153" s="467"/>
      <c r="E153" s="468"/>
      <c r="F153" s="468"/>
      <c r="G153" s="468"/>
      <c r="H153" s="469"/>
      <c r="I153" s="469"/>
      <c r="J153" s="471"/>
      <c r="M153" s="472"/>
    </row>
    <row r="154" spans="2:13" s="465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1"/>
      <c r="M154" s="472"/>
    </row>
    <row r="155" spans="2:13" s="465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1"/>
      <c r="M155" s="472"/>
    </row>
    <row r="156" spans="2:13" s="465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1"/>
      <c r="M156" s="472"/>
    </row>
    <row r="157" spans="2:13" s="465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1"/>
      <c r="M157" s="472"/>
    </row>
    <row r="158" spans="2:13" s="465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1"/>
      <c r="M158" s="472"/>
    </row>
    <row r="159" spans="2:13" s="465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1"/>
      <c r="M159" s="472"/>
    </row>
    <row r="160" spans="2:13" s="465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1"/>
      <c r="M160" s="472"/>
    </row>
    <row r="161" spans="2:13" s="465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1"/>
      <c r="M161" s="472"/>
    </row>
    <row r="162" spans="2:13" s="465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1"/>
      <c r="M162" s="472"/>
    </row>
    <row r="163" spans="2:13" s="465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1"/>
      <c r="M163" s="472"/>
    </row>
    <row r="164" spans="2:13" s="465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1"/>
      <c r="M164" s="472"/>
    </row>
    <row r="165" spans="2:13" s="465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1"/>
      <c r="M165" s="472"/>
    </row>
    <row r="166" spans="2:13" s="465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1"/>
      <c r="M166" s="472"/>
    </row>
    <row r="167" spans="2:13" s="465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1"/>
      <c r="M167" s="472"/>
    </row>
    <row r="168" spans="2:13" s="465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1"/>
      <c r="M168" s="472"/>
    </row>
    <row r="169" spans="2:13" s="465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1"/>
      <c r="M169" s="472"/>
    </row>
    <row r="170" spans="2:13" s="465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1"/>
      <c r="M170" s="472"/>
    </row>
    <row r="171" spans="2:13" s="465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1"/>
      <c r="M171" s="472"/>
    </row>
    <row r="172" spans="2:13" s="465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1"/>
      <c r="M172" s="472"/>
    </row>
    <row r="173" spans="2:13" s="465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1"/>
      <c r="M173" s="472"/>
    </row>
    <row r="174" spans="2:13" s="465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1"/>
      <c r="M174" s="472"/>
    </row>
    <row r="175" spans="2:13" s="465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1"/>
      <c r="M175" s="472"/>
    </row>
    <row r="176" spans="2:13" s="465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1"/>
      <c r="M176" s="472"/>
    </row>
    <row r="177" spans="2:13" s="465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1"/>
      <c r="M177" s="472"/>
    </row>
    <row r="178" spans="2:13" s="465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1"/>
      <c r="M178" s="472"/>
    </row>
    <row r="179" spans="2:13" s="465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1"/>
      <c r="M179" s="472"/>
    </row>
    <row r="180" spans="2:13" s="465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1"/>
      <c r="M180" s="472"/>
    </row>
    <row r="181" spans="2:13" s="465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1"/>
      <c r="M181" s="472"/>
    </row>
    <row r="182" spans="2:13" s="465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1"/>
      <c r="M182" s="472"/>
    </row>
    <row r="183" spans="2:13" s="465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1"/>
      <c r="M183" s="472"/>
    </row>
    <row r="184" spans="2:13" s="465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1"/>
      <c r="M184" s="472"/>
    </row>
    <row r="185" spans="2:13" s="465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1"/>
      <c r="M185" s="472"/>
    </row>
    <row r="186" spans="2:13" s="465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1"/>
      <c r="M186" s="472"/>
    </row>
    <row r="187" spans="2:13" s="465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1"/>
      <c r="M187" s="472"/>
    </row>
    <row r="188" spans="2:13" s="465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1"/>
      <c r="M188" s="472"/>
    </row>
    <row r="189" spans="2:13" s="465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1"/>
      <c r="M189" s="472"/>
    </row>
    <row r="190" spans="2:13" s="465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1"/>
      <c r="M190" s="472"/>
    </row>
    <row r="191" spans="2:13" s="465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1"/>
      <c r="M191" s="472"/>
    </row>
    <row r="192" spans="2:13" s="465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1"/>
      <c r="M192" s="472"/>
    </row>
    <row r="193" spans="2:13" s="465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1"/>
      <c r="M193" s="472"/>
    </row>
    <row r="194" spans="2:13" s="465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1"/>
      <c r="M194" s="472"/>
    </row>
    <row r="195" spans="2:13" s="465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1"/>
      <c r="M195" s="472"/>
    </row>
    <row r="196" spans="2:13" s="465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1"/>
      <c r="M196" s="472"/>
    </row>
    <row r="197" spans="2:13" s="465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1"/>
      <c r="M197" s="472"/>
    </row>
    <row r="198" spans="2:13" s="465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1"/>
      <c r="M198" s="472"/>
    </row>
    <row r="199" spans="2:13" s="465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1"/>
      <c r="M199" s="472"/>
    </row>
    <row r="200" spans="2:13" s="465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1"/>
      <c r="M200" s="472"/>
    </row>
    <row r="201" spans="2:13" s="465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1"/>
      <c r="M201" s="472"/>
    </row>
    <row r="202" spans="2:13" s="465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1"/>
      <c r="M202" s="472"/>
    </row>
    <row r="203" spans="2:13" s="465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1"/>
      <c r="M203" s="472"/>
    </row>
    <row r="204" spans="2:13" s="465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1"/>
      <c r="M204" s="472"/>
    </row>
    <row r="205" spans="2:13" s="465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1"/>
      <c r="M205" s="472"/>
    </row>
    <row r="206" spans="2:13" s="465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1"/>
      <c r="M206" s="472"/>
    </row>
    <row r="207" spans="2:13" s="465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1"/>
      <c r="M207" s="472"/>
    </row>
    <row r="208" spans="2:13" s="465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1"/>
      <c r="M208" s="472"/>
    </row>
    <row r="209" spans="2:13" s="465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1"/>
      <c r="M209" s="472"/>
    </row>
    <row r="210" spans="2:13" s="465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1"/>
      <c r="M210" s="472"/>
    </row>
    <row r="211" spans="2:13" s="465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1"/>
      <c r="M211" s="472"/>
    </row>
    <row r="212" spans="2:13" s="465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1"/>
      <c r="M212" s="472"/>
    </row>
    <row r="213" spans="2:13" s="465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1"/>
      <c r="M213" s="472"/>
    </row>
    <row r="214" spans="2:13" s="465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1"/>
      <c r="M214" s="472"/>
    </row>
    <row r="215" spans="2:13" s="465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1"/>
      <c r="M215" s="472"/>
    </row>
    <row r="216" spans="2:13" s="465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1"/>
      <c r="M216" s="472"/>
    </row>
    <row r="217" spans="2:13" s="465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1"/>
      <c r="M217" s="472"/>
    </row>
    <row r="218" spans="2:13" s="465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1"/>
      <c r="M218" s="472"/>
    </row>
    <row r="219" spans="2:13" s="465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1"/>
      <c r="M219" s="472"/>
    </row>
    <row r="220" spans="2:13" s="465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1"/>
      <c r="M220" s="472"/>
    </row>
    <row r="221" spans="2:13" s="465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1"/>
      <c r="M221" s="472"/>
    </row>
    <row r="222" spans="2:13" s="465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1"/>
      <c r="M222" s="472"/>
    </row>
    <row r="223" spans="2:13" s="465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1"/>
      <c r="M223" s="472"/>
    </row>
    <row r="224" spans="2:13" s="465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1"/>
      <c r="M224" s="472"/>
    </row>
    <row r="225" spans="2:13" s="465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1"/>
      <c r="M225" s="472"/>
    </row>
    <row r="226" spans="2:13" s="465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1"/>
      <c r="M226" s="472"/>
    </row>
    <row r="227" spans="2:13" s="465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1"/>
      <c r="M227" s="472"/>
    </row>
    <row r="228" spans="2:13" s="465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1"/>
      <c r="M228" s="472"/>
    </row>
    <row r="229" spans="2:13" s="465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1"/>
      <c r="M229" s="472"/>
    </row>
    <row r="230" spans="2:13" s="465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1"/>
      <c r="M230" s="472"/>
    </row>
    <row r="231" spans="2:13" s="465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1"/>
      <c r="M231" s="472"/>
    </row>
    <row r="232" spans="2:13" s="465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1"/>
      <c r="M232" s="472"/>
    </row>
    <row r="233" spans="2:13" s="465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1"/>
      <c r="M233" s="472"/>
    </row>
    <row r="234" spans="2:13" s="465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1"/>
      <c r="M234" s="472"/>
    </row>
    <row r="235" spans="2:13" s="465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1"/>
      <c r="M235" s="472"/>
    </row>
    <row r="236" spans="2:13" s="465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1"/>
      <c r="M236" s="472"/>
    </row>
    <row r="237" spans="2:13" s="465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1"/>
      <c r="M237" s="472"/>
    </row>
    <row r="238" spans="2:13" s="465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1"/>
      <c r="M238" s="472"/>
    </row>
    <row r="239" spans="2:13" s="465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1"/>
      <c r="M239" s="472"/>
    </row>
    <row r="240" spans="2:13" s="465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1"/>
      <c r="M240" s="472"/>
    </row>
    <row r="241" spans="2:13" s="465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1"/>
      <c r="M241" s="472"/>
    </row>
    <row r="242" spans="2:13" s="465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1"/>
      <c r="M242" s="472"/>
    </row>
    <row r="243" spans="2:13" s="465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1"/>
      <c r="M243" s="472"/>
    </row>
    <row r="244" spans="2:13" s="465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1"/>
      <c r="M244" s="472"/>
    </row>
    <row r="245" spans="2:13" s="465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1"/>
      <c r="M245" s="472"/>
    </row>
    <row r="246" spans="2:13" s="465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1"/>
      <c r="M246" s="472"/>
    </row>
    <row r="247" spans="2:13" s="465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1"/>
      <c r="M247" s="472"/>
    </row>
    <row r="248" spans="2:13" s="465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1"/>
      <c r="M248" s="472"/>
    </row>
    <row r="249" spans="2:13" s="465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1"/>
      <c r="M249" s="472"/>
    </row>
    <row r="250" spans="2:13" s="465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1"/>
      <c r="M250" s="472"/>
    </row>
    <row r="251" spans="2:13" s="465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1"/>
      <c r="M251" s="472"/>
    </row>
    <row r="252" spans="2:13" s="465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1"/>
      <c r="M252" s="472"/>
    </row>
    <row r="253" spans="2:13" s="465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1"/>
      <c r="M253" s="472"/>
    </row>
    <row r="254" spans="2:13" s="465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1"/>
      <c r="M254" s="472"/>
    </row>
    <row r="255" spans="2:13" s="465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1"/>
      <c r="M255" s="472"/>
    </row>
    <row r="256" spans="2:13" s="465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1"/>
      <c r="M256" s="472"/>
    </row>
    <row r="257" spans="2:13" s="465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1"/>
      <c r="M257" s="472"/>
    </row>
    <row r="258" spans="2:13" s="465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1"/>
      <c r="M258" s="472"/>
    </row>
    <row r="259" spans="2:13" s="465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1"/>
      <c r="M259" s="472"/>
    </row>
    <row r="260" spans="2:13" s="465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1"/>
      <c r="M260" s="472"/>
    </row>
    <row r="261" spans="2:13" s="465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1"/>
      <c r="M261" s="472"/>
    </row>
    <row r="262" spans="2:13" s="465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1"/>
      <c r="M262" s="472"/>
    </row>
    <row r="263" spans="2:13" s="465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1"/>
      <c r="M263" s="472"/>
    </row>
    <row r="264" spans="2:13" s="465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1"/>
      <c r="M264" s="472"/>
    </row>
    <row r="265" spans="2:13" s="465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1"/>
      <c r="M265" s="472"/>
    </row>
    <row r="266" spans="2:13" s="465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1"/>
      <c r="M266" s="472"/>
    </row>
    <row r="267" spans="2:13" s="465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1"/>
      <c r="M267" s="472"/>
    </row>
    <row r="268" spans="2:13" s="465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1"/>
      <c r="M268" s="472"/>
    </row>
    <row r="269" spans="2:13" s="465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1"/>
      <c r="M269" s="472"/>
    </row>
    <row r="270" spans="2:13" s="465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1"/>
      <c r="M270" s="472"/>
    </row>
    <row r="271" spans="2:13" s="465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1"/>
      <c r="M271" s="472"/>
    </row>
    <row r="272" spans="2:13" s="465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1"/>
      <c r="M272" s="472"/>
    </row>
    <row r="273" spans="2:13" s="465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1"/>
      <c r="M273" s="472"/>
    </row>
    <row r="274" spans="2:13" s="465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1"/>
      <c r="M274" s="472"/>
    </row>
    <row r="275" spans="2:13" s="465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1"/>
      <c r="M275" s="472"/>
    </row>
    <row r="276" spans="2:13" s="465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1"/>
      <c r="M276" s="472"/>
    </row>
    <row r="277" spans="2:13" s="465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1"/>
      <c r="M277" s="472"/>
    </row>
    <row r="278" spans="2:13" s="465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1"/>
      <c r="M278" s="472"/>
    </row>
    <row r="279" spans="2:13" s="465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1"/>
      <c r="M279" s="472"/>
    </row>
    <row r="280" spans="2:13" s="465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1"/>
      <c r="M280" s="472"/>
    </row>
    <row r="281" spans="2:13" s="465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1"/>
      <c r="M281" s="472"/>
    </row>
    <row r="282" spans="2:13" s="465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1"/>
      <c r="M282" s="472"/>
    </row>
    <row r="283" spans="2:13" s="465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1"/>
      <c r="M283" s="472"/>
    </row>
    <row r="284" spans="2:13" s="465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1"/>
      <c r="M284" s="472"/>
    </row>
    <row r="285" spans="2:13" s="465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1"/>
      <c r="M285" s="472"/>
    </row>
    <row r="286" spans="2:13" s="465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1"/>
      <c r="M286" s="472"/>
    </row>
    <row r="287" spans="2:13" s="465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1"/>
      <c r="M287" s="472"/>
    </row>
    <row r="288" spans="2:13" s="465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1"/>
      <c r="M288" s="472"/>
    </row>
    <row r="289" spans="2:13" s="465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1"/>
      <c r="M289" s="472"/>
    </row>
    <row r="290" spans="2:13" s="465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1"/>
      <c r="M290" s="472"/>
    </row>
    <row r="291" spans="2:13" s="465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1"/>
      <c r="M291" s="472"/>
    </row>
    <row r="292" spans="2:13" s="465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1"/>
      <c r="M292" s="472"/>
    </row>
    <row r="293" spans="2:13" s="465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1"/>
      <c r="M293" s="472"/>
    </row>
    <row r="294" spans="2:13" s="465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1"/>
      <c r="M294" s="472"/>
    </row>
    <row r="295" spans="2:13" s="465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1"/>
      <c r="M295" s="472"/>
    </row>
    <row r="296" spans="2:13" s="465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1"/>
      <c r="M296" s="472"/>
    </row>
    <row r="297" spans="2:13" s="465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1"/>
      <c r="M297" s="472"/>
    </row>
    <row r="298" spans="2:13" s="465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1"/>
      <c r="M298" s="472"/>
    </row>
    <row r="299" spans="2:13" s="465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1"/>
      <c r="M299" s="472"/>
    </row>
    <row r="300" spans="2:13" s="465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1"/>
      <c r="M300" s="472"/>
    </row>
    <row r="301" spans="2:13" s="465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1"/>
      <c r="M301" s="472"/>
    </row>
    <row r="302" spans="2:13" s="465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1"/>
      <c r="M302" s="472"/>
    </row>
    <row r="303" spans="2:13" s="465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1"/>
      <c r="M303" s="472"/>
    </row>
    <row r="304" spans="2:13" s="465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1"/>
      <c r="M304" s="472"/>
    </row>
    <row r="305" spans="2:13" s="465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1"/>
      <c r="M305" s="472"/>
    </row>
    <row r="306" spans="2:13" s="465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1"/>
      <c r="M306" s="472"/>
    </row>
    <row r="307" spans="2:13" s="465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1"/>
      <c r="M307" s="472"/>
    </row>
    <row r="308" spans="2:13" s="465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1"/>
      <c r="M308" s="472"/>
    </row>
    <row r="309" spans="2:13" s="465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1"/>
      <c r="M309" s="472"/>
    </row>
    <row r="310" spans="2:13" s="465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1"/>
      <c r="M310" s="472"/>
    </row>
    <row r="311" spans="2:13" s="465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1"/>
      <c r="M311" s="472"/>
    </row>
    <row r="312" spans="2:13" s="465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1"/>
      <c r="M312" s="472"/>
    </row>
    <row r="313" spans="2:13" s="465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1"/>
      <c r="M313" s="472"/>
    </row>
    <row r="314" spans="2:13" s="465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1"/>
      <c r="M314" s="472"/>
    </row>
    <row r="315" spans="2:13" s="465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1"/>
      <c r="M315" s="472"/>
    </row>
    <row r="316" spans="2:13" s="465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1"/>
      <c r="M316" s="472"/>
    </row>
    <row r="317" spans="2:13" s="465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1"/>
      <c r="M317" s="472"/>
    </row>
    <row r="318" spans="2:13" s="465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1"/>
      <c r="M318" s="472"/>
    </row>
    <row r="319" spans="2:13" s="465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1"/>
      <c r="M319" s="472"/>
    </row>
    <row r="320" spans="2:13" s="465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1"/>
      <c r="M320" s="472"/>
    </row>
    <row r="321" spans="2:13" s="465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1"/>
      <c r="M321" s="472"/>
    </row>
    <row r="322" spans="2:13" s="465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1"/>
      <c r="M322" s="472"/>
    </row>
    <row r="323" spans="2:13" s="465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1"/>
      <c r="M323" s="472"/>
    </row>
    <row r="324" spans="2:13" s="465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1"/>
      <c r="M324" s="472"/>
    </row>
    <row r="325" spans="2:13" s="465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1"/>
      <c r="M325" s="472"/>
    </row>
    <row r="326" spans="2:13" s="465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1"/>
      <c r="M326" s="472"/>
    </row>
    <row r="327" spans="2:13" s="465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1"/>
      <c r="M327" s="472"/>
    </row>
    <row r="328" spans="2:13" s="465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1"/>
      <c r="M328" s="472"/>
    </row>
    <row r="329" spans="2:13" s="465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1"/>
      <c r="M329" s="472"/>
    </row>
    <row r="330" spans="2:13" s="465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1"/>
      <c r="M330" s="472"/>
    </row>
    <row r="331" spans="2:13" s="465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1"/>
      <c r="M331" s="472"/>
    </row>
    <row r="332" spans="2:13" s="465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1"/>
      <c r="M332" s="472"/>
    </row>
    <row r="333" spans="2:13" s="465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1"/>
      <c r="M333" s="472"/>
    </row>
    <row r="334" spans="2:13" s="465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1"/>
      <c r="M334" s="472"/>
    </row>
    <row r="335" spans="2:13" s="465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1"/>
      <c r="M335" s="472"/>
    </row>
    <row r="336" spans="2:13" s="465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1"/>
      <c r="M336" s="472"/>
    </row>
    <row r="337" spans="2:13" s="465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1"/>
      <c r="M337" s="472"/>
    </row>
    <row r="338" spans="2:13" s="465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1"/>
      <c r="M338" s="472"/>
    </row>
    <row r="339" spans="2:13" s="465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1"/>
      <c r="M339" s="472"/>
    </row>
    <row r="340" spans="2:13" s="465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1"/>
      <c r="M340" s="472"/>
    </row>
    <row r="341" spans="2:13" s="465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1"/>
      <c r="M341" s="472"/>
    </row>
    <row r="342" spans="2:13" s="465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1"/>
      <c r="M342" s="472"/>
    </row>
    <row r="343" spans="2:13" s="465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1"/>
      <c r="M343" s="472"/>
    </row>
    <row r="344" spans="2:13" s="465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1"/>
      <c r="M344" s="472"/>
    </row>
    <row r="345" spans="2:13" s="465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1"/>
      <c r="M345" s="472"/>
    </row>
    <row r="346" spans="2:13" s="465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1"/>
      <c r="M346" s="472"/>
    </row>
    <row r="347" spans="2:13" s="465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1"/>
      <c r="M347" s="472"/>
    </row>
    <row r="348" spans="2:13" s="465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1"/>
      <c r="M348" s="472"/>
    </row>
    <row r="349" spans="2:13" s="465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1"/>
      <c r="M349" s="472"/>
    </row>
    <row r="350" spans="2:13" s="465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1"/>
      <c r="M350" s="472"/>
    </row>
    <row r="351" spans="2:13" s="465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1"/>
      <c r="M351" s="472"/>
    </row>
    <row r="352" spans="2:13" s="465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1"/>
      <c r="M352" s="472"/>
    </row>
    <row r="353" spans="2:13" s="465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1"/>
      <c r="M353" s="472"/>
    </row>
    <row r="354" spans="2:13" s="465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1"/>
      <c r="M354" s="472"/>
    </row>
    <row r="355" spans="2:13" s="465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1"/>
      <c r="M355" s="472"/>
    </row>
    <row r="356" spans="2:13" s="465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1"/>
      <c r="M356" s="472"/>
    </row>
    <row r="357" spans="2:13" s="465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1"/>
      <c r="M357" s="472"/>
    </row>
    <row r="358" spans="2:13" s="465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1"/>
      <c r="M358" s="472"/>
    </row>
    <row r="359" spans="2:13" s="465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1"/>
      <c r="M359" s="472"/>
    </row>
    <row r="360" spans="2:13" s="465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1"/>
      <c r="M360" s="472"/>
    </row>
    <row r="361" spans="2:13" s="465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1"/>
      <c r="M361" s="472"/>
    </row>
    <row r="362" spans="2:13" s="465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1"/>
      <c r="M362" s="472"/>
    </row>
    <row r="363" spans="2:13" s="465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1"/>
      <c r="M363" s="472"/>
    </row>
    <row r="364" spans="2:13" s="465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1"/>
      <c r="M364" s="472"/>
    </row>
    <row r="365" spans="2:13" s="465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1"/>
      <c r="M365" s="472"/>
    </row>
    <row r="366" spans="2:13" s="465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1"/>
      <c r="M366" s="472"/>
    </row>
    <row r="367" spans="2:13" s="465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1"/>
      <c r="M367" s="472"/>
    </row>
    <row r="368" spans="2:13" s="465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1"/>
      <c r="M368" s="472"/>
    </row>
    <row r="369" spans="2:13" s="465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1"/>
      <c r="M369" s="472"/>
    </row>
    <row r="370" spans="2:13" s="465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1"/>
      <c r="M370" s="472"/>
    </row>
    <row r="371" spans="2:13" s="465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1"/>
      <c r="M371" s="472"/>
    </row>
    <row r="372" spans="2:13" s="465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1"/>
      <c r="M372" s="472"/>
    </row>
    <row r="373" spans="2:13" s="465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1"/>
      <c r="M373" s="472"/>
    </row>
    <row r="374" spans="2:13" s="465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1"/>
      <c r="M374" s="472"/>
    </row>
    <row r="375" spans="2:13" s="465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1"/>
      <c r="M375" s="472"/>
    </row>
    <row r="376" spans="2:13" s="465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1"/>
      <c r="M376" s="472"/>
    </row>
    <row r="377" spans="2:13" s="465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1"/>
      <c r="M377" s="472"/>
    </row>
    <row r="378" spans="2:13" s="465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1"/>
      <c r="M378" s="472"/>
    </row>
    <row r="379" spans="2:13" s="465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1"/>
      <c r="M379" s="472"/>
    </row>
    <row r="380" spans="2:13" s="465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1"/>
      <c r="M380" s="472"/>
    </row>
    <row r="381" spans="2:13" s="465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1"/>
      <c r="M381" s="472"/>
    </row>
    <row r="382" spans="2:13" s="465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1"/>
      <c r="M382" s="472"/>
    </row>
    <row r="383" spans="2:13" s="465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1"/>
      <c r="M383" s="472"/>
    </row>
    <row r="384" spans="2:13" s="465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1"/>
      <c r="M384" s="472"/>
    </row>
    <row r="385" spans="2:13" s="465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1"/>
      <c r="M385" s="472"/>
    </row>
    <row r="386" spans="2:13" s="465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1"/>
      <c r="M386" s="472"/>
    </row>
    <row r="387" spans="2:13" s="465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1"/>
      <c r="M387" s="472"/>
    </row>
    <row r="388" spans="2:13" s="465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1"/>
      <c r="M388" s="472"/>
    </row>
    <row r="389" spans="2:13" s="465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1"/>
      <c r="M389" s="472"/>
    </row>
    <row r="390" spans="2:13" s="465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1"/>
      <c r="M390" s="472"/>
    </row>
    <row r="391" spans="2:13" s="465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1"/>
      <c r="M391" s="472"/>
    </row>
    <row r="392" spans="2:13" s="465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1"/>
      <c r="M392" s="472"/>
    </row>
    <row r="393" spans="2:13" s="465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1"/>
      <c r="M393" s="472"/>
    </row>
    <row r="394" spans="2:13" s="465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1"/>
      <c r="M394" s="472"/>
    </row>
    <row r="395" spans="2:13" s="465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1"/>
      <c r="M395" s="472"/>
    </row>
    <row r="396" spans="2:13" s="465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1"/>
      <c r="M396" s="472"/>
    </row>
    <row r="397" spans="2:13" s="465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1"/>
      <c r="M397" s="472"/>
    </row>
    <row r="398" spans="2:13" s="465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1"/>
      <c r="M398" s="472"/>
    </row>
    <row r="399" spans="2:13" s="465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1"/>
      <c r="M399" s="472"/>
    </row>
    <row r="400" spans="2:13" s="465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1"/>
      <c r="M400" s="472"/>
    </row>
    <row r="401" spans="2:13" s="465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1"/>
      <c r="M401" s="472"/>
    </row>
    <row r="402" spans="2:13" s="465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1"/>
      <c r="M402" s="472"/>
    </row>
    <row r="403" spans="2:13" s="465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1"/>
      <c r="M403" s="472"/>
    </row>
    <row r="404" spans="2:13" s="465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1"/>
      <c r="M404" s="472"/>
    </row>
    <row r="405" spans="2:13" s="465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1"/>
      <c r="M405" s="472"/>
    </row>
    <row r="406" spans="2:13" s="465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1"/>
      <c r="M406" s="472"/>
    </row>
    <row r="407" spans="2:13" s="465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1"/>
      <c r="M407" s="472"/>
    </row>
    <row r="408" spans="2:13" s="465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1"/>
      <c r="M408" s="472"/>
    </row>
    <row r="409" spans="2:13" s="465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1"/>
      <c r="M409" s="472"/>
    </row>
    <row r="410" spans="2:13" s="465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1"/>
      <c r="M410" s="472"/>
    </row>
    <row r="411" spans="2:13" s="465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1"/>
      <c r="M411" s="472"/>
    </row>
    <row r="412" spans="2:13" s="465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1"/>
      <c r="M412" s="472"/>
    </row>
    <row r="413" spans="2:13" s="465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1"/>
      <c r="M413" s="472"/>
    </row>
    <row r="414" spans="2:13" s="465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1"/>
      <c r="M414" s="472"/>
    </row>
    <row r="415" spans="2:13" s="465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1"/>
      <c r="M415" s="472"/>
    </row>
    <row r="416" spans="2:13" s="465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1"/>
      <c r="M416" s="472"/>
    </row>
    <row r="417" spans="2:13" s="465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1"/>
      <c r="M417" s="472"/>
    </row>
    <row r="418" spans="2:13" s="465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1"/>
      <c r="M418" s="472"/>
    </row>
    <row r="419" spans="2:13" s="465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1"/>
      <c r="M419" s="472"/>
    </row>
    <row r="420" spans="2:13" s="465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1"/>
      <c r="M420" s="472"/>
    </row>
    <row r="421" spans="2:13" s="465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1"/>
      <c r="M421" s="472"/>
    </row>
    <row r="422" spans="2:13" s="465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1"/>
      <c r="M422" s="472"/>
    </row>
    <row r="423" spans="2:13" s="465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1"/>
      <c r="M423" s="472"/>
    </row>
    <row r="424" spans="2:13" s="465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1"/>
      <c r="M424" s="472"/>
    </row>
    <row r="425" spans="2:13" s="465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1"/>
      <c r="M425" s="472"/>
    </row>
    <row r="426" spans="2:13" s="465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1"/>
      <c r="M426" s="472"/>
    </row>
    <row r="427" spans="2:13" s="465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1"/>
      <c r="M427" s="472"/>
    </row>
    <row r="428" spans="2:13" s="465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1"/>
      <c r="M428" s="472"/>
    </row>
    <row r="429" spans="2:13" s="465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1"/>
      <c r="M429" s="472"/>
    </row>
    <row r="430" spans="2:13" s="465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1"/>
      <c r="M430" s="472"/>
    </row>
    <row r="431" spans="2:13" s="465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1"/>
      <c r="M431" s="472"/>
    </row>
    <row r="432" spans="2:13" s="465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1"/>
      <c r="M432" s="472"/>
    </row>
    <row r="433" spans="2:13" s="465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1"/>
      <c r="M433" s="472"/>
    </row>
    <row r="434" spans="2:13" s="465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1"/>
      <c r="M434" s="472"/>
    </row>
    <row r="435" spans="2:13" s="465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1"/>
      <c r="M435" s="472"/>
    </row>
    <row r="436" spans="2:13" s="465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1"/>
      <c r="M436" s="472"/>
    </row>
    <row r="437" spans="2:13" s="465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1"/>
      <c r="M437" s="472"/>
    </row>
    <row r="438" spans="2:13" s="465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1"/>
      <c r="M438" s="472"/>
    </row>
    <row r="439" spans="2:13" s="465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1"/>
      <c r="M439" s="472"/>
    </row>
    <row r="440" spans="2:13" s="465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1"/>
      <c r="M440" s="472"/>
    </row>
    <row r="441" spans="2:13" s="465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1"/>
      <c r="M441" s="472"/>
    </row>
    <row r="442" spans="2:13" s="465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1"/>
      <c r="M442" s="472"/>
    </row>
    <row r="443" spans="2:13" s="465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1"/>
      <c r="M443" s="472"/>
    </row>
    <row r="444" spans="2:13" s="465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1"/>
      <c r="M444" s="472"/>
    </row>
    <row r="445" spans="2:13" s="465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1"/>
      <c r="M445" s="472"/>
    </row>
    <row r="446" spans="2:13" s="465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1"/>
      <c r="M446" s="472"/>
    </row>
    <row r="447" spans="2:13" s="465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1"/>
      <c r="M447" s="472"/>
    </row>
    <row r="448" spans="2:13" s="465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1"/>
      <c r="M448" s="472"/>
    </row>
    <row r="449" spans="2:13" s="465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1"/>
      <c r="M449" s="472"/>
    </row>
    <row r="450" spans="2:13" s="465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1"/>
      <c r="M450" s="472"/>
    </row>
    <row r="451" spans="2:13" s="465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1"/>
      <c r="M451" s="472"/>
    </row>
    <row r="452" spans="2:13" s="465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1"/>
      <c r="M452" s="472"/>
    </row>
    <row r="453" spans="2:13" s="465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1"/>
      <c r="M453" s="472"/>
    </row>
    <row r="454" spans="2:13" s="465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1"/>
      <c r="M454" s="472"/>
    </row>
    <row r="455" spans="2:13" s="465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1"/>
      <c r="M455" s="472"/>
    </row>
    <row r="456" spans="2:13" s="465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1"/>
      <c r="M456" s="472"/>
    </row>
    <row r="457" spans="2:13" s="465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1"/>
      <c r="M457" s="472"/>
    </row>
    <row r="458" spans="2:13" s="465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1"/>
      <c r="M458" s="472"/>
    </row>
    <row r="459" spans="2:13" s="465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1"/>
      <c r="M459" s="472"/>
    </row>
    <row r="460" spans="2:13" s="465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1"/>
      <c r="M460" s="472"/>
    </row>
    <row r="461" spans="2:13" s="465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1"/>
      <c r="M461" s="472"/>
    </row>
    <row r="462" spans="2:13" s="465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1"/>
      <c r="M462" s="472"/>
    </row>
    <row r="463" spans="2:13" s="465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1"/>
      <c r="M463" s="472"/>
    </row>
    <row r="464" spans="2:13" s="465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1"/>
      <c r="M464" s="472"/>
    </row>
    <row r="465" spans="2:13" s="465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1"/>
      <c r="M465" s="472"/>
    </row>
    <row r="466" spans="2:13" s="465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1"/>
      <c r="M466" s="472"/>
    </row>
    <row r="467" spans="2:13" s="465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1"/>
      <c r="M467" s="472"/>
    </row>
    <row r="468" spans="2:13" s="465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1"/>
      <c r="M468" s="472"/>
    </row>
    <row r="469" spans="2:13" s="465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1"/>
      <c r="M469" s="472"/>
    </row>
    <row r="470" spans="2:13" s="465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1"/>
      <c r="M470" s="472"/>
    </row>
    <row r="471" spans="2:13" s="465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1"/>
      <c r="M471" s="472"/>
    </row>
    <row r="472" spans="2:13" s="465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1"/>
      <c r="M472" s="472"/>
    </row>
    <row r="473" spans="2:13" s="465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1"/>
      <c r="M473" s="472"/>
    </row>
    <row r="474" spans="2:13" s="465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1"/>
      <c r="M474" s="472"/>
    </row>
    <row r="475" spans="2:13" s="465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1"/>
      <c r="M475" s="472"/>
    </row>
    <row r="476" spans="2:13" s="465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1"/>
      <c r="M476" s="472"/>
    </row>
    <row r="477" spans="2:13" s="465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1"/>
      <c r="M477" s="472"/>
    </row>
    <row r="478" spans="2:13" s="465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1"/>
      <c r="M478" s="472"/>
    </row>
    <row r="479" spans="2:13" s="465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1"/>
      <c r="M479" s="472"/>
    </row>
    <row r="480" spans="2:13" s="465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1"/>
      <c r="M480" s="472"/>
    </row>
    <row r="481" spans="2:13" s="465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1"/>
      <c r="M481" s="472"/>
    </row>
    <row r="482" spans="2:13" s="465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1"/>
      <c r="M482" s="472"/>
    </row>
    <row r="483" spans="2:13" s="465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1"/>
      <c r="M483" s="472"/>
    </row>
    <row r="484" spans="2:13" s="465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1"/>
      <c r="M484" s="472"/>
    </row>
    <row r="485" spans="2:13" s="465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1"/>
      <c r="M485" s="472"/>
    </row>
    <row r="486" spans="2:13" s="465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1"/>
      <c r="M486" s="472"/>
    </row>
    <row r="487" spans="2:13" s="465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1"/>
      <c r="M487" s="472"/>
    </row>
    <row r="488" spans="2:13" s="465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1"/>
      <c r="M488" s="472"/>
    </row>
    <row r="489" spans="2:13" s="465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1"/>
      <c r="M489" s="472"/>
    </row>
    <row r="490" spans="2:13" s="465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1"/>
      <c r="M490" s="472"/>
    </row>
    <row r="491" spans="2:13" s="465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1"/>
      <c r="M491" s="472"/>
    </row>
    <row r="492" spans="2:13" s="465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1"/>
      <c r="M492" s="472"/>
    </row>
    <row r="493" spans="2:13" s="465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1"/>
      <c r="M493" s="472"/>
    </row>
    <row r="494" spans="2:13" s="465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1"/>
      <c r="M494" s="472"/>
    </row>
    <row r="495" spans="2:13" s="465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1"/>
      <c r="M495" s="472"/>
    </row>
    <row r="496" spans="2:13" s="465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1"/>
      <c r="M496" s="472"/>
    </row>
    <row r="497" spans="1:14" s="465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1"/>
      <c r="M497" s="472"/>
    </row>
    <row r="498" spans="1:14" s="465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1"/>
      <c r="M498" s="472"/>
    </row>
    <row r="499" spans="1:14" s="465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1"/>
      <c r="M499" s="472"/>
    </row>
    <row r="500" spans="1:14" s="465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1"/>
      <c r="M500" s="472"/>
    </row>
    <row r="501" spans="1:14" s="465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1"/>
      <c r="M501" s="9"/>
    </row>
    <row r="502" spans="1:14" s="465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1"/>
      <c r="M502" s="9"/>
    </row>
    <row r="503" spans="1:14" s="166" customFormat="1" ht="15.75" customHeight="1">
      <c r="A503" s="10"/>
      <c r="B503" s="473"/>
      <c r="C503" s="467"/>
      <c r="D503" s="467"/>
      <c r="E503" s="468"/>
      <c r="F503" s="468"/>
      <c r="G503" s="468"/>
      <c r="H503" s="469"/>
      <c r="I503" s="469"/>
      <c r="J503" s="471"/>
      <c r="K503" s="8"/>
      <c r="L503" s="8"/>
      <c r="M503" s="9"/>
      <c r="N503" s="8"/>
    </row>
    <row r="504" spans="1:14" s="166" customFormat="1" ht="15.75" customHeight="1">
      <c r="A504" s="10"/>
      <c r="B504" s="473"/>
      <c r="C504" s="467"/>
      <c r="D504" s="467"/>
      <c r="E504" s="468"/>
      <c r="F504" s="468"/>
      <c r="G504" s="468"/>
      <c r="H504" s="469"/>
      <c r="I504" s="469"/>
      <c r="J504" s="471"/>
      <c r="K504" s="8"/>
      <c r="L504" s="8"/>
      <c r="M504" s="9"/>
      <c r="N504" s="8"/>
    </row>
    <row r="505" spans="1:14" s="166" customFormat="1" ht="15.75" customHeight="1">
      <c r="A505" s="10"/>
      <c r="B505" s="473"/>
      <c r="C505" s="467"/>
      <c r="D505" s="467"/>
      <c r="E505" s="468"/>
      <c r="F505" s="468"/>
      <c r="G505" s="468"/>
      <c r="H505" s="469"/>
      <c r="I505" s="469"/>
      <c r="J505" s="471"/>
      <c r="K505" s="8"/>
      <c r="L505" s="8"/>
      <c r="M505" s="9"/>
      <c r="N505" s="8"/>
    </row>
    <row r="506" spans="1:14" s="166" customFormat="1" ht="15.75" customHeight="1">
      <c r="A506" s="10"/>
      <c r="B506" s="473"/>
      <c r="C506" s="467"/>
      <c r="D506" s="467"/>
      <c r="E506" s="468"/>
      <c r="F506" s="468"/>
      <c r="G506" s="468"/>
      <c r="H506" s="469"/>
      <c r="I506" s="469"/>
      <c r="J506" s="471"/>
      <c r="K506" s="8"/>
      <c r="L506" s="8"/>
      <c r="M506" s="9"/>
      <c r="N506" s="8"/>
    </row>
    <row r="507" spans="1:14" s="166" customFormat="1" ht="15.75" customHeight="1">
      <c r="A507" s="10"/>
      <c r="B507" s="473"/>
      <c r="C507" s="467"/>
      <c r="D507" s="467"/>
      <c r="E507" s="468"/>
      <c r="F507" s="468"/>
      <c r="G507" s="468"/>
      <c r="H507" s="469"/>
      <c r="I507" s="469"/>
      <c r="J507" s="471"/>
      <c r="K507" s="8"/>
      <c r="L507" s="8"/>
      <c r="M507" s="9"/>
      <c r="N507" s="8"/>
    </row>
    <row r="508" spans="1:14" s="166" customFormat="1" ht="15.75" customHeight="1">
      <c r="A508" s="10"/>
      <c r="B508" s="473"/>
      <c r="C508" s="467"/>
      <c r="D508" s="467"/>
      <c r="E508" s="468"/>
      <c r="F508" s="468"/>
      <c r="G508" s="468"/>
      <c r="H508" s="469"/>
      <c r="I508" s="469"/>
      <c r="J508" s="471"/>
      <c r="K508" s="8"/>
      <c r="L508" s="8"/>
      <c r="M508" s="9"/>
      <c r="N508" s="8"/>
    </row>
    <row r="509" spans="1:14" s="166" customFormat="1" ht="15.75" customHeight="1">
      <c r="A509" s="10"/>
      <c r="B509" s="473"/>
      <c r="C509" s="467"/>
      <c r="D509" s="467"/>
      <c r="E509" s="468"/>
      <c r="F509" s="468"/>
      <c r="G509" s="468"/>
      <c r="H509" s="469"/>
      <c r="I509" s="469"/>
      <c r="J509" s="471"/>
      <c r="K509" s="8"/>
      <c r="L509" s="8"/>
      <c r="M509" s="9"/>
      <c r="N509" s="8"/>
    </row>
    <row r="510" spans="1:14" s="166" customFormat="1" ht="15.75" customHeight="1">
      <c r="A510" s="10"/>
      <c r="B510" s="466"/>
      <c r="C510" s="467"/>
      <c r="D510" s="467"/>
      <c r="E510" s="468"/>
      <c r="F510" s="468"/>
      <c r="G510" s="468"/>
      <c r="H510" s="469"/>
      <c r="I510" s="469"/>
      <c r="J510" s="471"/>
      <c r="K510" s="8"/>
      <c r="L510" s="8"/>
      <c r="M510" s="9"/>
      <c r="N510" s="8"/>
    </row>
    <row r="511" spans="1:14" s="166" customFormat="1" ht="15.75" customHeight="1">
      <c r="A511" s="10"/>
      <c r="B511" s="466"/>
      <c r="C511" s="8"/>
      <c r="D511" s="8"/>
      <c r="E511" s="8"/>
      <c r="F511" s="8"/>
      <c r="G511" s="8"/>
      <c r="H511" s="442"/>
      <c r="I511" s="442"/>
      <c r="J511" s="475"/>
      <c r="K511" s="8"/>
      <c r="L511" s="8"/>
      <c r="M511" s="9"/>
      <c r="N511" s="8"/>
    </row>
    <row r="512" spans="1:14" s="166" customFormat="1" ht="15.75" customHeight="1">
      <c r="A512" s="10"/>
      <c r="B512" s="466"/>
      <c r="C512" s="8"/>
      <c r="D512" s="8"/>
      <c r="E512" s="8"/>
      <c r="F512" s="8"/>
      <c r="G512" s="8"/>
      <c r="H512" s="442"/>
      <c r="I512" s="442"/>
      <c r="J512" s="475"/>
      <c r="K512" s="8"/>
      <c r="L512" s="8"/>
      <c r="M512" s="9"/>
      <c r="N512" s="8"/>
    </row>
    <row r="513" spans="1:14" s="166" customFormat="1" ht="15.75" customHeight="1">
      <c r="A513" s="10"/>
      <c r="B513" s="466"/>
      <c r="C513" s="8"/>
      <c r="D513" s="8"/>
      <c r="E513" s="8"/>
      <c r="F513" s="8"/>
      <c r="G513" s="8"/>
      <c r="H513" s="442"/>
      <c r="I513" s="442"/>
      <c r="J513" s="475"/>
      <c r="K513" s="8"/>
      <c r="L513" s="8"/>
      <c r="M513" s="9"/>
      <c r="N513" s="8"/>
    </row>
    <row r="514" spans="1:14" s="166" customFormat="1" ht="15.75" customHeight="1">
      <c r="A514" s="10"/>
      <c r="B514" s="466"/>
      <c r="C514" s="8"/>
      <c r="D514" s="8"/>
      <c r="E514" s="8"/>
      <c r="F514" s="8"/>
      <c r="G514" s="8"/>
      <c r="H514" s="442"/>
      <c r="I514" s="442"/>
      <c r="J514" s="475"/>
      <c r="K514" s="8"/>
      <c r="L514" s="8"/>
      <c r="M514" s="9"/>
      <c r="N514" s="8"/>
    </row>
    <row r="515" spans="1:14" s="166" customFormat="1" ht="15.75" customHeight="1">
      <c r="A515" s="10"/>
      <c r="B515" s="466"/>
      <c r="C515" s="8"/>
      <c r="D515" s="8"/>
      <c r="E515" s="8"/>
      <c r="F515" s="8"/>
      <c r="G515" s="8"/>
      <c r="H515" s="442"/>
      <c r="I515" s="442"/>
      <c r="J515" s="475"/>
      <c r="K515" s="8"/>
      <c r="L515" s="8"/>
      <c r="M515" s="9"/>
      <c r="N515" s="8"/>
    </row>
    <row r="516" spans="1:14" s="166" customFormat="1" ht="15.75" customHeight="1">
      <c r="A516" s="10"/>
      <c r="B516" s="466"/>
      <c r="C516" s="8"/>
      <c r="D516" s="8"/>
      <c r="E516" s="8"/>
      <c r="F516" s="8"/>
      <c r="G516" s="8"/>
      <c r="H516" s="442"/>
      <c r="I516" s="442"/>
      <c r="J516" s="475"/>
      <c r="K516" s="8"/>
      <c r="L516" s="8"/>
      <c r="M516" s="9"/>
      <c r="N516" s="8"/>
    </row>
    <row r="517" spans="1:14" s="166" customFormat="1" ht="15.75" customHeight="1">
      <c r="A517" s="10"/>
      <c r="B517" s="466"/>
      <c r="C517" s="8"/>
      <c r="D517" s="8"/>
      <c r="E517" s="8"/>
      <c r="F517" s="8"/>
      <c r="G517" s="8"/>
      <c r="H517" s="442"/>
      <c r="I517" s="442"/>
      <c r="J517" s="475"/>
      <c r="K517" s="8"/>
      <c r="L517" s="8"/>
      <c r="M517" s="9"/>
      <c r="N517" s="8"/>
    </row>
    <row r="518" spans="1:14" s="166" customFormat="1" ht="15.75" customHeight="1">
      <c r="A518" s="10"/>
      <c r="B518" s="466"/>
      <c r="C518" s="8"/>
      <c r="D518" s="8"/>
      <c r="E518" s="8"/>
      <c r="F518" s="8"/>
      <c r="G518" s="8"/>
      <c r="H518" s="442"/>
      <c r="I518" s="442"/>
      <c r="J518" s="475"/>
      <c r="K518" s="8"/>
      <c r="L518" s="8"/>
      <c r="M518" s="9"/>
      <c r="N518" s="8"/>
    </row>
    <row r="519" spans="1:14" s="166" customFormat="1" ht="15.75" customHeight="1">
      <c r="A519" s="10"/>
      <c r="B519" s="466"/>
      <c r="C519" s="8"/>
      <c r="D519" s="8"/>
      <c r="E519" s="8"/>
      <c r="F519" s="8"/>
      <c r="G519" s="8"/>
      <c r="H519" s="442"/>
      <c r="I519" s="442"/>
      <c r="J519" s="475"/>
      <c r="K519" s="8"/>
      <c r="L519" s="8"/>
      <c r="M519" s="9"/>
      <c r="N519" s="8"/>
    </row>
    <row r="520" spans="1:14" s="166" customFormat="1" ht="15.75" customHeight="1">
      <c r="A520" s="10"/>
      <c r="B520" s="466"/>
      <c r="C520" s="8"/>
      <c r="D520" s="8"/>
      <c r="E520" s="8"/>
      <c r="F520" s="8"/>
      <c r="G520" s="8"/>
      <c r="H520" s="442"/>
      <c r="I520" s="442"/>
      <c r="J520" s="475"/>
      <c r="K520" s="8"/>
      <c r="L520" s="8"/>
      <c r="M520" s="9"/>
      <c r="N520" s="8"/>
    </row>
    <row r="521" spans="1:14" s="166" customFormat="1" ht="15.75" customHeight="1">
      <c r="A521" s="10"/>
      <c r="B521" s="466"/>
      <c r="C521" s="8"/>
      <c r="D521" s="8"/>
      <c r="E521" s="8"/>
      <c r="F521" s="8"/>
      <c r="G521" s="8"/>
      <c r="H521" s="442"/>
      <c r="I521" s="442"/>
      <c r="J521" s="475"/>
      <c r="K521" s="8"/>
      <c r="L521" s="8"/>
      <c r="M521" s="9"/>
      <c r="N521" s="8"/>
    </row>
    <row r="522" spans="1:14" s="166" customFormat="1" ht="15.75" customHeight="1">
      <c r="A522" s="10"/>
      <c r="B522" s="466"/>
      <c r="C522" s="8"/>
      <c r="D522" s="8"/>
      <c r="E522" s="8"/>
      <c r="F522" s="8"/>
      <c r="G522" s="8"/>
      <c r="H522" s="442"/>
      <c r="I522" s="442"/>
      <c r="J522" s="475"/>
      <c r="K522" s="8"/>
      <c r="L522" s="8"/>
      <c r="M522" s="9"/>
      <c r="N522" s="8"/>
    </row>
    <row r="523" spans="1:14" s="166" customFormat="1" ht="15.75" customHeight="1">
      <c r="A523" s="10"/>
      <c r="B523" s="466"/>
      <c r="C523" s="8"/>
      <c r="D523" s="8"/>
      <c r="E523" s="8"/>
      <c r="F523" s="8"/>
      <c r="G523" s="8"/>
      <c r="H523" s="442"/>
      <c r="I523" s="442"/>
      <c r="J523" s="475"/>
      <c r="K523" s="8"/>
      <c r="L523" s="8"/>
      <c r="M523" s="9"/>
      <c r="N523" s="8"/>
    </row>
    <row r="524" spans="1:14" s="166" customFormat="1" ht="15.75" customHeight="1">
      <c r="A524" s="10"/>
      <c r="B524" s="466"/>
      <c r="C524" s="8"/>
      <c r="D524" s="8"/>
      <c r="E524" s="8"/>
      <c r="F524" s="8"/>
      <c r="G524" s="8"/>
      <c r="H524" s="442"/>
      <c r="I524" s="442"/>
      <c r="J524" s="475"/>
      <c r="K524" s="8"/>
      <c r="L524" s="8"/>
      <c r="M524" s="9"/>
      <c r="N524" s="8"/>
    </row>
    <row r="525" spans="1:14" s="166" customFormat="1" ht="15.75" customHeight="1">
      <c r="A525" s="10"/>
      <c r="B525" s="466"/>
      <c r="C525" s="8"/>
      <c r="D525" s="8"/>
      <c r="E525" s="8"/>
      <c r="F525" s="8"/>
      <c r="G525" s="8"/>
      <c r="H525" s="442"/>
      <c r="I525" s="442"/>
      <c r="J525" s="475"/>
      <c r="K525" s="8"/>
      <c r="L525" s="8"/>
      <c r="M525" s="9"/>
      <c r="N525" s="8"/>
    </row>
    <row r="526" spans="1:14" s="166" customFormat="1" ht="15.75" customHeight="1">
      <c r="A526" s="10"/>
      <c r="B526" s="466"/>
      <c r="C526" s="8"/>
      <c r="D526" s="8"/>
      <c r="E526" s="8"/>
      <c r="F526" s="8"/>
      <c r="G526" s="8"/>
      <c r="H526" s="442"/>
      <c r="I526" s="442"/>
      <c r="J526" s="475"/>
      <c r="K526" s="8"/>
      <c r="L526" s="8"/>
      <c r="M526" s="9"/>
      <c r="N526" s="8"/>
    </row>
    <row r="527" spans="1:14" s="166" customFormat="1" ht="15.75" customHeight="1">
      <c r="A527" s="10"/>
      <c r="B527" s="466"/>
      <c r="C527" s="8"/>
      <c r="D527" s="8"/>
      <c r="E527" s="8"/>
      <c r="F527" s="8"/>
      <c r="G527" s="8"/>
      <c r="H527" s="442"/>
      <c r="I527" s="442"/>
      <c r="J527" s="475"/>
      <c r="K527" s="8"/>
      <c r="L527" s="8"/>
      <c r="M527" s="9"/>
      <c r="N527" s="8"/>
    </row>
    <row r="528" spans="1:14" s="166" customFormat="1" ht="15.75" customHeight="1">
      <c r="A528" s="10"/>
      <c r="B528" s="466"/>
      <c r="C528" s="8"/>
      <c r="D528" s="8"/>
      <c r="E528" s="8"/>
      <c r="F528" s="8"/>
      <c r="G528" s="8"/>
      <c r="H528" s="442"/>
      <c r="I528" s="442"/>
      <c r="J528" s="475"/>
      <c r="K528" s="8"/>
      <c r="L528" s="8"/>
      <c r="M528" s="9"/>
      <c r="N528" s="8"/>
    </row>
    <row r="529" spans="1:14" s="166" customFormat="1" ht="15.75" customHeight="1">
      <c r="A529" s="10"/>
      <c r="B529" s="466"/>
      <c r="C529" s="8"/>
      <c r="D529" s="8"/>
      <c r="E529" s="8"/>
      <c r="F529" s="8"/>
      <c r="G529" s="8"/>
      <c r="H529" s="442"/>
      <c r="I529" s="442"/>
      <c r="J529" s="475"/>
      <c r="K529" s="8"/>
      <c r="L529" s="8"/>
      <c r="M529" s="9"/>
      <c r="N529" s="8"/>
    </row>
    <row r="530" spans="1:14" s="166" customFormat="1" ht="15.75" customHeight="1">
      <c r="A530" s="10"/>
      <c r="B530" s="466"/>
      <c r="C530" s="8"/>
      <c r="D530" s="8"/>
      <c r="E530" s="8"/>
      <c r="F530" s="8"/>
      <c r="G530" s="8"/>
      <c r="H530" s="442"/>
      <c r="I530" s="442"/>
      <c r="J530" s="475"/>
      <c r="K530" s="8"/>
      <c r="L530" s="8"/>
      <c r="M530" s="9"/>
      <c r="N530" s="8"/>
    </row>
    <row r="531" spans="1:14" s="166" customFormat="1" ht="15.75" customHeight="1">
      <c r="A531" s="10"/>
      <c r="B531" s="466"/>
      <c r="C531" s="8"/>
      <c r="D531" s="8"/>
      <c r="E531" s="8"/>
      <c r="F531" s="8"/>
      <c r="G531" s="8"/>
      <c r="H531" s="442"/>
      <c r="I531" s="442"/>
      <c r="J531" s="475"/>
      <c r="K531" s="8"/>
      <c r="L531" s="8"/>
      <c r="M531" s="9"/>
      <c r="N531" s="8"/>
    </row>
    <row r="532" spans="1:14" s="166" customFormat="1" ht="15.75" customHeight="1">
      <c r="A532" s="10"/>
      <c r="B532" s="466"/>
      <c r="C532" s="8"/>
      <c r="D532" s="8"/>
      <c r="E532" s="8"/>
      <c r="F532" s="8"/>
      <c r="G532" s="8"/>
      <c r="H532" s="442"/>
      <c r="I532" s="442"/>
      <c r="J532" s="475"/>
      <c r="K532" s="8"/>
      <c r="L532" s="8"/>
      <c r="M532" s="9"/>
      <c r="N532" s="8"/>
    </row>
    <row r="533" spans="1:14" s="166" customFormat="1" ht="15.75" customHeight="1">
      <c r="A533" s="10"/>
      <c r="B533" s="466"/>
      <c r="C533" s="8"/>
      <c r="D533" s="8"/>
      <c r="E533" s="8"/>
      <c r="F533" s="8"/>
      <c r="G533" s="8"/>
      <c r="H533" s="442"/>
      <c r="I533" s="442"/>
      <c r="J533" s="475"/>
      <c r="K533" s="8"/>
      <c r="L533" s="8"/>
      <c r="M533" s="9"/>
      <c r="N533" s="8"/>
    </row>
    <row r="534" spans="1:14" s="166" customFormat="1" ht="15.75" customHeight="1">
      <c r="A534" s="10"/>
      <c r="B534" s="466"/>
      <c r="C534" s="8"/>
      <c r="D534" s="8"/>
      <c r="E534" s="8"/>
      <c r="F534" s="8"/>
      <c r="G534" s="8"/>
      <c r="H534" s="442"/>
      <c r="I534" s="442"/>
      <c r="J534" s="475"/>
      <c r="K534" s="8"/>
      <c r="L534" s="8"/>
      <c r="M534" s="9"/>
      <c r="N534" s="8"/>
    </row>
    <row r="535" spans="1:14" s="166" customFormat="1" ht="15.75" customHeight="1">
      <c r="A535" s="10"/>
      <c r="B535" s="466"/>
      <c r="C535" s="8"/>
      <c r="D535" s="8"/>
      <c r="E535" s="8"/>
      <c r="F535" s="8"/>
      <c r="G535" s="8"/>
      <c r="H535" s="442"/>
      <c r="I535" s="442"/>
      <c r="J535" s="475"/>
      <c r="K535" s="8"/>
      <c r="L535" s="8"/>
      <c r="M535" s="9"/>
      <c r="N535" s="8"/>
    </row>
    <row r="536" spans="1:14" s="166" customFormat="1" ht="15.75" customHeight="1">
      <c r="A536" s="10"/>
      <c r="B536" s="466"/>
      <c r="C536" s="8"/>
      <c r="D536" s="8"/>
      <c r="E536" s="8"/>
      <c r="F536" s="8"/>
      <c r="G536" s="8"/>
      <c r="H536" s="442"/>
      <c r="I536" s="442"/>
      <c r="J536" s="475"/>
      <c r="K536" s="8"/>
      <c r="L536" s="8"/>
      <c r="M536" s="9"/>
      <c r="N536" s="8"/>
    </row>
    <row r="537" spans="1:14" s="166" customFormat="1" ht="15.75" customHeight="1">
      <c r="A537" s="10"/>
      <c r="B537" s="466"/>
      <c r="C537" s="8"/>
      <c r="D537" s="8"/>
      <c r="E537" s="8"/>
      <c r="F537" s="8"/>
      <c r="G537" s="8"/>
      <c r="H537" s="442"/>
      <c r="I537" s="442"/>
      <c r="J537" s="475"/>
      <c r="K537" s="8"/>
      <c r="L537" s="8"/>
      <c r="M537" s="9"/>
      <c r="N537" s="8"/>
    </row>
    <row r="538" spans="1:14" s="166" customFormat="1" ht="15.75" customHeight="1">
      <c r="A538" s="10"/>
      <c r="B538" s="466"/>
      <c r="C538" s="8"/>
      <c r="D538" s="8"/>
      <c r="E538" s="8"/>
      <c r="F538" s="8"/>
      <c r="G538" s="8"/>
      <c r="H538" s="442"/>
      <c r="I538" s="442"/>
      <c r="J538" s="475"/>
      <c r="K538" s="8"/>
      <c r="L538" s="8"/>
      <c r="M538" s="9"/>
      <c r="N538" s="8"/>
    </row>
    <row r="539" spans="1:14" s="166" customFormat="1" ht="15.75" customHeight="1">
      <c r="A539" s="10"/>
      <c r="B539" s="466"/>
      <c r="C539" s="8"/>
      <c r="D539" s="8"/>
      <c r="E539" s="8"/>
      <c r="F539" s="8"/>
      <c r="G539" s="8"/>
      <c r="H539" s="442"/>
      <c r="I539" s="442"/>
      <c r="J539" s="475"/>
      <c r="K539" s="8"/>
      <c r="L539" s="8"/>
      <c r="M539" s="9"/>
      <c r="N539" s="8"/>
    </row>
    <row r="540" spans="1:14" s="166" customFormat="1" ht="15.75" customHeight="1">
      <c r="A540" s="10"/>
      <c r="B540" s="466"/>
      <c r="C540" s="8"/>
      <c r="D540" s="8"/>
      <c r="E540" s="8"/>
      <c r="F540" s="8"/>
      <c r="G540" s="8"/>
      <c r="H540" s="442"/>
      <c r="I540" s="442"/>
      <c r="J540" s="475"/>
      <c r="K540" s="8"/>
      <c r="L540" s="8"/>
      <c r="M540" s="9"/>
      <c r="N540" s="8"/>
    </row>
    <row r="541" spans="1:14" s="166" customFormat="1" ht="15.75" customHeight="1">
      <c r="A541" s="10"/>
      <c r="B541" s="466"/>
      <c r="C541" s="8"/>
      <c r="D541" s="8"/>
      <c r="E541" s="8"/>
      <c r="F541" s="8"/>
      <c r="G541" s="8"/>
      <c r="H541" s="442"/>
      <c r="I541" s="442"/>
      <c r="J541" s="475"/>
      <c r="K541" s="8"/>
      <c r="L541" s="8"/>
      <c r="M541" s="9"/>
      <c r="N541" s="8"/>
    </row>
    <row r="542" spans="1:14" s="166" customFormat="1" ht="15.75" customHeight="1">
      <c r="A542" s="10"/>
      <c r="B542" s="466"/>
      <c r="C542" s="8"/>
      <c r="D542" s="8"/>
      <c r="E542" s="8"/>
      <c r="F542" s="8"/>
      <c r="G542" s="8"/>
      <c r="H542" s="442"/>
      <c r="I542" s="442"/>
      <c r="J542" s="475"/>
      <c r="K542" s="8"/>
      <c r="L542" s="8"/>
      <c r="M542" s="9"/>
      <c r="N542" s="8"/>
    </row>
    <row r="543" spans="1:14" s="166" customFormat="1" ht="15.75" customHeight="1">
      <c r="A543" s="10"/>
      <c r="B543" s="466"/>
      <c r="C543" s="8"/>
      <c r="D543" s="8"/>
      <c r="E543" s="8"/>
      <c r="F543" s="8"/>
      <c r="G543" s="8"/>
      <c r="H543" s="442"/>
      <c r="I543" s="442"/>
      <c r="J543" s="475"/>
      <c r="K543" s="8"/>
      <c r="L543" s="8"/>
      <c r="M543" s="9"/>
      <c r="N543" s="8"/>
    </row>
    <row r="544" spans="1:14" s="166" customFormat="1" ht="15.75" customHeight="1">
      <c r="A544" s="10"/>
      <c r="B544" s="466"/>
      <c r="C544" s="8"/>
      <c r="D544" s="8"/>
      <c r="E544" s="8"/>
      <c r="F544" s="8"/>
      <c r="G544" s="8"/>
      <c r="H544" s="442"/>
      <c r="I544" s="442"/>
      <c r="J544" s="475"/>
      <c r="K544" s="8"/>
      <c r="L544" s="8"/>
      <c r="M544" s="9"/>
      <c r="N544" s="8"/>
    </row>
    <row r="545" spans="1:14" s="166" customFormat="1" ht="15.75" customHeight="1">
      <c r="A545" s="10"/>
      <c r="B545" s="466"/>
      <c r="C545" s="8"/>
      <c r="D545" s="8"/>
      <c r="E545" s="8"/>
      <c r="F545" s="8"/>
      <c r="G545" s="8"/>
      <c r="H545" s="442"/>
      <c r="I545" s="442"/>
      <c r="J545" s="475"/>
      <c r="K545" s="8"/>
      <c r="L545" s="8"/>
      <c r="M545" s="9"/>
      <c r="N545" s="8"/>
    </row>
    <row r="546" spans="1:14" s="166" customFormat="1" ht="15.75" customHeight="1">
      <c r="A546" s="10"/>
      <c r="B546" s="466"/>
      <c r="C546" s="8"/>
      <c r="D546" s="8"/>
      <c r="E546" s="8"/>
      <c r="F546" s="8"/>
      <c r="G546" s="8"/>
      <c r="H546" s="442"/>
      <c r="I546" s="442"/>
      <c r="J546" s="475"/>
      <c r="K546" s="8"/>
      <c r="L546" s="8"/>
      <c r="M546" s="9"/>
      <c r="N546" s="8"/>
    </row>
    <row r="547" spans="1:14" s="166" customFormat="1" ht="15.75" customHeight="1">
      <c r="A547" s="10"/>
      <c r="B547" s="466"/>
      <c r="C547" s="8"/>
      <c r="D547" s="8"/>
      <c r="E547" s="8"/>
      <c r="F547" s="8"/>
      <c r="G547" s="8"/>
      <c r="H547" s="442"/>
      <c r="I547" s="442"/>
      <c r="J547" s="475"/>
      <c r="K547" s="8"/>
      <c r="L547" s="8"/>
      <c r="M547" s="9"/>
      <c r="N547" s="8"/>
    </row>
    <row r="548" spans="1:14" s="166" customFormat="1" ht="15.75" customHeight="1">
      <c r="A548" s="10"/>
      <c r="B548" s="466"/>
      <c r="C548" s="8"/>
      <c r="D548" s="8"/>
      <c r="E548" s="8"/>
      <c r="F548" s="8"/>
      <c r="G548" s="8"/>
      <c r="H548" s="442"/>
      <c r="I548" s="442"/>
      <c r="J548" s="475"/>
      <c r="K548" s="8"/>
      <c r="L548" s="8"/>
      <c r="M548" s="9"/>
      <c r="N548" s="8"/>
    </row>
    <row r="549" spans="1:14" s="166" customFormat="1" ht="15.75" customHeight="1">
      <c r="A549" s="10"/>
      <c r="B549" s="466"/>
      <c r="C549" s="8"/>
      <c r="D549" s="8"/>
      <c r="E549" s="8"/>
      <c r="F549" s="8"/>
      <c r="G549" s="8"/>
      <c r="H549" s="442"/>
      <c r="I549" s="442"/>
      <c r="J549" s="475"/>
      <c r="K549" s="8"/>
      <c r="L549" s="8"/>
      <c r="M549" s="9"/>
      <c r="N549" s="8"/>
    </row>
    <row r="550" spans="1:14" s="166" customFormat="1" ht="15.75" customHeight="1">
      <c r="A550" s="10"/>
      <c r="B550" s="466"/>
      <c r="C550" s="8"/>
      <c r="D550" s="8"/>
      <c r="E550" s="8"/>
      <c r="F550" s="8"/>
      <c r="G550" s="8"/>
      <c r="H550" s="442"/>
      <c r="I550" s="442"/>
      <c r="J550" s="475"/>
      <c r="K550" s="8"/>
      <c r="L550" s="8"/>
      <c r="M550" s="9"/>
      <c r="N550" s="8"/>
    </row>
    <row r="551" spans="1:14" s="166" customFormat="1" ht="15.75" customHeight="1">
      <c r="A551" s="10"/>
      <c r="B551" s="466"/>
      <c r="C551" s="8"/>
      <c r="D551" s="8"/>
      <c r="E551" s="8"/>
      <c r="F551" s="8"/>
      <c r="G551" s="8"/>
      <c r="H551" s="442"/>
      <c r="I551" s="442"/>
      <c r="J551" s="475"/>
      <c r="K551" s="8"/>
      <c r="L551" s="8"/>
      <c r="M551" s="9"/>
      <c r="N551" s="8"/>
    </row>
    <row r="552" spans="1:14" s="166" customFormat="1" ht="15.75" customHeight="1">
      <c r="A552" s="10"/>
      <c r="B552" s="466"/>
      <c r="C552" s="8"/>
      <c r="D552" s="8"/>
      <c r="E552" s="8"/>
      <c r="F552" s="8"/>
      <c r="G552" s="8"/>
      <c r="H552" s="442"/>
      <c r="I552" s="442"/>
      <c r="J552" s="475"/>
      <c r="K552" s="8"/>
      <c r="L552" s="8"/>
      <c r="M552" s="9"/>
      <c r="N552" s="8"/>
    </row>
    <row r="553" spans="1:14" s="166" customFormat="1" ht="15.75" customHeight="1">
      <c r="A553" s="10"/>
      <c r="B553" s="466"/>
      <c r="C553" s="8"/>
      <c r="D553" s="8"/>
      <c r="E553" s="8"/>
      <c r="F553" s="8"/>
      <c r="G553" s="8"/>
      <c r="H553" s="442"/>
      <c r="I553" s="442"/>
      <c r="J553" s="475"/>
      <c r="K553" s="8"/>
      <c r="L553" s="8"/>
      <c r="M553" s="9"/>
      <c r="N553" s="8"/>
    </row>
    <row r="554" spans="1:14" s="166" customFormat="1" ht="15.75" customHeight="1">
      <c r="A554" s="10"/>
      <c r="B554" s="466"/>
      <c r="C554" s="8"/>
      <c r="D554" s="8"/>
      <c r="E554" s="8"/>
      <c r="F554" s="8"/>
      <c r="G554" s="8"/>
      <c r="H554" s="442"/>
      <c r="I554" s="442"/>
      <c r="J554" s="475"/>
      <c r="K554" s="8"/>
      <c r="L554" s="8"/>
      <c r="M554" s="9"/>
      <c r="N554" s="8"/>
    </row>
    <row r="555" spans="1:14" s="166" customFormat="1" ht="15.75" customHeight="1">
      <c r="A555" s="10"/>
      <c r="B555" s="466"/>
      <c r="C555" s="8"/>
      <c r="D555" s="8"/>
      <c r="E555" s="8"/>
      <c r="F555" s="8"/>
      <c r="G555" s="8"/>
      <c r="H555" s="442"/>
      <c r="I555" s="442"/>
      <c r="J555" s="475"/>
      <c r="K555" s="8"/>
      <c r="L555" s="8"/>
      <c r="M555" s="9"/>
      <c r="N555" s="8"/>
    </row>
    <row r="556" spans="1:14" s="166" customFormat="1" ht="15.75" customHeight="1">
      <c r="A556" s="10"/>
      <c r="B556" s="466"/>
      <c r="C556" s="8"/>
      <c r="D556" s="8"/>
      <c r="E556" s="8"/>
      <c r="F556" s="8"/>
      <c r="G556" s="8"/>
      <c r="H556" s="442"/>
      <c r="I556" s="442"/>
      <c r="J556" s="475"/>
      <c r="K556" s="8"/>
      <c r="L556" s="8"/>
      <c r="M556" s="9"/>
      <c r="N556" s="8"/>
    </row>
    <row r="557" spans="1:14" s="166" customFormat="1" ht="15.75" customHeight="1">
      <c r="A557" s="10"/>
      <c r="B557" s="473"/>
      <c r="C557" s="8"/>
      <c r="D557" s="8"/>
      <c r="E557" s="8"/>
      <c r="F557" s="8"/>
      <c r="G557" s="8"/>
      <c r="H557" s="442"/>
      <c r="I557" s="442"/>
      <c r="J557" s="475"/>
      <c r="K557" s="8"/>
      <c r="L557" s="8"/>
      <c r="M557" s="9"/>
      <c r="N557" s="8"/>
    </row>
    <row r="558" spans="1:14" s="166" customFormat="1" ht="15.75" customHeight="1">
      <c r="A558" s="10"/>
      <c r="B558" s="473"/>
      <c r="C558" s="467"/>
      <c r="D558" s="467"/>
      <c r="E558" s="468"/>
      <c r="F558" s="468"/>
      <c r="G558" s="468"/>
      <c r="H558" s="469"/>
      <c r="I558" s="469"/>
      <c r="J558" s="471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6" customFormat="1" ht="18.75" customHeight="1">
      <c r="B572" s="473"/>
      <c r="C572" s="477"/>
      <c r="D572" s="467"/>
      <c r="E572" s="468"/>
      <c r="F572" s="468"/>
      <c r="G572" s="468"/>
      <c r="H572" s="469"/>
      <c r="I572" s="469"/>
      <c r="J572" s="471"/>
      <c r="K572" s="8"/>
      <c r="L572" s="8"/>
      <c r="M572" s="9"/>
      <c r="N572" s="8"/>
    </row>
    <row r="573" spans="1:14" s="8" customFormat="1" ht="15.75" customHeight="1">
      <c r="A573" s="10"/>
      <c r="B573" s="473"/>
      <c r="C573" s="467"/>
      <c r="D573" s="467"/>
      <c r="E573" s="468"/>
      <c r="F573" s="468"/>
      <c r="G573" s="468"/>
      <c r="H573" s="469"/>
      <c r="I573" s="469"/>
      <c r="J573" s="471"/>
      <c r="M573" s="9"/>
    </row>
    <row r="574" spans="1:14" s="8" customFormat="1" ht="15.75" customHeight="1">
      <c r="A574" s="10"/>
      <c r="B574" s="473"/>
      <c r="C574" s="467"/>
      <c r="D574" s="467"/>
      <c r="E574" s="468"/>
      <c r="F574" s="468"/>
      <c r="G574" s="468"/>
      <c r="H574" s="469"/>
      <c r="I574" s="469"/>
      <c r="J574" s="471"/>
      <c r="M574" s="9"/>
    </row>
    <row r="575" spans="1:14" s="8" customFormat="1" ht="15.75" customHeight="1">
      <c r="A575" s="10"/>
      <c r="B575" s="473"/>
      <c r="C575" s="467"/>
      <c r="D575" s="467"/>
      <c r="E575" s="468"/>
      <c r="F575" s="468"/>
      <c r="G575" s="468"/>
      <c r="H575" s="469"/>
      <c r="I575" s="469"/>
      <c r="J575" s="471"/>
      <c r="M575" s="9"/>
    </row>
    <row r="576" spans="1:14" s="8" customFormat="1" ht="15.75" customHeight="1">
      <c r="A576" s="10"/>
      <c r="B576" s="473"/>
      <c r="C576" s="467"/>
      <c r="D576" s="467"/>
      <c r="E576" s="468"/>
      <c r="F576" s="468"/>
      <c r="G576" s="468"/>
      <c r="H576" s="469"/>
      <c r="I576" s="469"/>
      <c r="J576" s="471"/>
      <c r="M576" s="9"/>
    </row>
    <row r="577" spans="1:14" s="8" customFormat="1" ht="15.75" customHeight="1">
      <c r="A577" s="10"/>
      <c r="B577" s="473"/>
      <c r="C577" s="467"/>
      <c r="D577" s="467"/>
      <c r="E577" s="468"/>
      <c r="F577" s="468"/>
      <c r="G577" s="468"/>
      <c r="H577" s="469"/>
      <c r="I577" s="469"/>
      <c r="J577" s="471"/>
      <c r="M577" s="9"/>
    </row>
    <row r="578" spans="1:14" s="8" customFormat="1" ht="15.75" customHeight="1">
      <c r="A578" s="10"/>
      <c r="B578" s="473"/>
      <c r="C578" s="467"/>
      <c r="D578" s="467"/>
      <c r="E578" s="468"/>
      <c r="F578" s="468"/>
      <c r="G578" s="468"/>
      <c r="H578" s="469"/>
      <c r="I578" s="469"/>
      <c r="J578" s="471"/>
      <c r="M578" s="9"/>
    </row>
    <row r="579" spans="1:14" s="8" customFormat="1" ht="15.75" customHeight="1">
      <c r="A579" s="10"/>
      <c r="B579" s="473"/>
      <c r="C579" s="467"/>
      <c r="D579" s="467"/>
      <c r="E579" s="468"/>
      <c r="F579" s="468"/>
      <c r="G579" s="468"/>
      <c r="H579" s="469"/>
      <c r="I579" s="469"/>
      <c r="J579" s="471"/>
      <c r="M579" s="9"/>
    </row>
    <row r="580" spans="1:14" s="8" customFormat="1" ht="15.75" customHeight="1">
      <c r="A580" s="10"/>
      <c r="B580" s="473"/>
      <c r="C580" s="467"/>
      <c r="D580" s="467"/>
      <c r="E580" s="468"/>
      <c r="F580" s="468"/>
      <c r="G580" s="468"/>
      <c r="H580" s="469"/>
      <c r="I580" s="469"/>
      <c r="J580" s="471"/>
      <c r="M580" s="9"/>
    </row>
    <row r="581" spans="1:14" s="8" customFormat="1" ht="15.75" customHeight="1">
      <c r="A581" s="10"/>
      <c r="B581" s="473"/>
      <c r="C581" s="467"/>
      <c r="D581" s="467"/>
      <c r="E581" s="468"/>
      <c r="F581" s="468"/>
      <c r="G581" s="468"/>
      <c r="H581" s="469"/>
      <c r="I581" s="469"/>
      <c r="J581" s="471"/>
      <c r="M581" s="9"/>
    </row>
    <row r="582" spans="1:14" s="8" customFormat="1" ht="15.75" customHeight="1">
      <c r="A582" s="10"/>
      <c r="B582" s="473"/>
      <c r="C582" s="467"/>
      <c r="D582" s="467"/>
      <c r="E582" s="468"/>
      <c r="F582" s="468"/>
      <c r="G582" s="468"/>
      <c r="H582" s="469"/>
      <c r="I582" s="469"/>
      <c r="J582" s="471"/>
      <c r="M582" s="9"/>
    </row>
    <row r="583" spans="1:14" s="8" customFormat="1" ht="15.75" customHeight="1">
      <c r="A583" s="10"/>
      <c r="B583" s="473"/>
      <c r="C583" s="467"/>
      <c r="D583" s="467"/>
      <c r="E583" s="468"/>
      <c r="F583" s="468"/>
      <c r="G583" s="468"/>
      <c r="H583" s="469"/>
      <c r="I583" s="469"/>
      <c r="J583" s="471"/>
      <c r="M583" s="9"/>
    </row>
    <row r="584" spans="1:14" s="8" customFormat="1" ht="15.75" customHeight="1">
      <c r="A584" s="10"/>
      <c r="B584" s="473"/>
      <c r="C584" s="467"/>
      <c r="D584" s="467"/>
      <c r="E584" s="468"/>
      <c r="F584" s="468"/>
      <c r="G584" s="468"/>
      <c r="H584" s="469"/>
      <c r="I584" s="469"/>
      <c r="J584" s="471"/>
      <c r="M584" s="9"/>
    </row>
    <row r="585" spans="1:14" s="8" customFormat="1" ht="15.75" customHeight="1">
      <c r="A585" s="10"/>
      <c r="B585" s="473"/>
      <c r="C585" s="467"/>
      <c r="D585" s="467"/>
      <c r="E585" s="468"/>
      <c r="F585" s="468"/>
      <c r="G585" s="468"/>
      <c r="H585" s="469"/>
      <c r="I585" s="469"/>
      <c r="J585" s="471"/>
      <c r="M585" s="9"/>
    </row>
    <row r="586" spans="1:14" s="8" customFormat="1" ht="15.75" customHeight="1">
      <c r="A586" s="10"/>
      <c r="B586" s="473"/>
      <c r="C586" s="467"/>
      <c r="D586" s="467"/>
      <c r="E586" s="468"/>
      <c r="F586" s="468"/>
      <c r="G586" s="468"/>
      <c r="H586" s="469"/>
      <c r="I586" s="469"/>
      <c r="J586" s="471"/>
      <c r="M586" s="9"/>
    </row>
    <row r="587" spans="1:14" s="8" customFormat="1" ht="15.75" customHeight="1">
      <c r="A587" s="10"/>
      <c r="B587" s="473"/>
      <c r="C587" s="467"/>
      <c r="D587" s="467"/>
      <c r="E587" s="468"/>
      <c r="F587" s="468"/>
      <c r="G587" s="468"/>
      <c r="H587" s="469"/>
      <c r="I587" s="469"/>
      <c r="J587" s="471"/>
      <c r="M587" s="9"/>
    </row>
    <row r="588" spans="1:14" s="468" customFormat="1" ht="15.75" customHeight="1">
      <c r="A588" s="10"/>
      <c r="B588" s="473"/>
      <c r="C588" s="467"/>
      <c r="D588" s="467"/>
      <c r="H588" s="469"/>
      <c r="I588" s="469"/>
      <c r="J588" s="471"/>
      <c r="K588" s="8"/>
      <c r="L588" s="8"/>
      <c r="M588" s="9"/>
      <c r="N588" s="8"/>
    </row>
  </sheetData>
  <autoFilter ref="D1:D588"/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31-01-2020 </vt:lpstr>
      <vt:lpstr>'31-01-2020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2020-01-31T14:42:15Z</dcterms:created>
  <dcterms:modified xsi:type="dcterms:W3CDTF">2020-01-31T14:42:37Z</dcterms:modified>
</cp:coreProperties>
</file>