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9-01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<sst xmlns="http://schemas.openxmlformats.org/spreadsheetml/2006/main" count="369" uniqueCount="199">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</sst>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31" xfId="20" applyNumberFormat="1" applyFont="1" applyFill="1" applyBorder="1" applyAlignment="1">
      <alignment horizontal="center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5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7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0" xfId="20" applyNumberFormat="1" applyFont="1" applyFill="1" applyBorder="1" applyAlignment="1">
      <alignment vertical="center"/>
      <protection/>
    </xf>
    <xf numFmtId="168" fontId="8" fillId="0" borderId="59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79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tabSelected="1" workbookViewId="0" topLeftCell="A1">
      <selection activeCell="S15" sqref="S15"/>
    </sheetView>
  </sheetViews>
  <sheetFormatPr defaultColWidth="11.421875" defaultRowHeight="15"/>
  <cols>
    <col min="1" max="1" width="2.28125" style="8" customWidth="1"/>
    <col min="2" max="2" width="4.8515625" style="497" customWidth="1"/>
    <col min="3" max="3" width="39.421875" style="492" customWidth="1"/>
    <col min="4" max="4" width="29.42187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6.28125" style="493" customWidth="1"/>
    <col min="10" max="10" width="16.85156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164.538</v>
      </c>
      <c r="J6" s="37">
        <v>164.586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111.217</v>
      </c>
      <c r="J7" s="46">
        <v>111.251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95.317</v>
      </c>
      <c r="J8" s="53">
        <v>95.349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14.657</v>
      </c>
      <c r="J10" s="60">
        <v>14.662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107.131</v>
      </c>
      <c r="J11" s="60">
        <v>107.166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1.503</v>
      </c>
      <c r="J13" s="37">
        <v>1.504</v>
      </c>
      <c r="K13" s="70" t="s">
        <v>23</v>
      </c>
      <c r="L13" s="38"/>
      <c r="M13" s="39">
        <f>+(J13-I13)/I13</f>
        <v>0.0006653359946773865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105.759</v>
      </c>
      <c r="J14" s="75">
        <v>105.835</v>
      </c>
      <c r="K14" s="76"/>
      <c r="L14" s="77">
        <v>12769294</v>
      </c>
      <c r="M14" s="78">
        <f>+(J14-I14)/I14</f>
        <v>0.0007186149642110214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40.191</v>
      </c>
      <c r="J16" s="37">
        <v>40.201</v>
      </c>
      <c r="K16" s="38"/>
      <c r="L16" s="38"/>
      <c r="M16" s="84">
        <f>+(J16-I16)/I16</f>
        <v>0.0002488119230673039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54.449</v>
      </c>
      <c r="J17" s="46">
        <v>54.463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113.807</v>
      </c>
      <c r="J18" s="91">
        <v>113.878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109.796</v>
      </c>
      <c r="J19" s="91">
        <v>109.965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131.183</v>
      </c>
      <c r="J21" s="37">
        <v>131.448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490.748</v>
      </c>
      <c r="J22" s="116">
        <v>491.416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87" t="s">
        <v>37</v>
      </c>
      <c r="E23" s="113">
        <v>39736</v>
      </c>
      <c r="F23" s="114"/>
      <c r="G23" s="117"/>
      <c r="H23" s="116">
        <v>116.124</v>
      </c>
      <c r="I23" s="116">
        <v>117.771</v>
      </c>
      <c r="J23" s="116">
        <v>117.964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87" t="s">
        <v>37</v>
      </c>
      <c r="E24" s="113">
        <v>39736</v>
      </c>
      <c r="F24" s="114"/>
      <c r="G24" s="117"/>
      <c r="H24" s="116">
        <v>126.349</v>
      </c>
      <c r="I24" s="116">
        <v>127.412</v>
      </c>
      <c r="J24" s="116">
        <v>127.709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116">
        <v>137.836</v>
      </c>
      <c r="I25" s="116">
        <v>138.607</v>
      </c>
      <c r="J25" s="116">
        <v>138.884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21"/>
      <c r="G26" s="122"/>
      <c r="H26" s="123">
        <v>120.374</v>
      </c>
      <c r="I26" s="123">
        <v>120.579</v>
      </c>
      <c r="J26" s="123">
        <v>120.615</v>
      </c>
      <c r="K26" s="38"/>
      <c r="L26" s="38"/>
      <c r="M26" s="39"/>
      <c r="N26" s="38"/>
    </row>
    <row r="27" spans="2:14" ht="17.25" customHeight="1" thickBot="1" thickTop="1">
      <c r="B27" s="124">
        <f t="shared" si="0"/>
        <v>18</v>
      </c>
      <c r="C27" s="125" t="s">
        <v>41</v>
      </c>
      <c r="D27" s="126" t="s">
        <v>37</v>
      </c>
      <c r="E27" s="127">
        <v>40109</v>
      </c>
      <c r="F27" s="121"/>
      <c r="G27" s="122"/>
      <c r="H27" s="123">
        <v>95.511</v>
      </c>
      <c r="I27" s="123">
        <v>96.619</v>
      </c>
      <c r="J27" s="123">
        <v>96.646</v>
      </c>
      <c r="K27" s="38"/>
      <c r="L27" s="38"/>
      <c r="M27" s="39"/>
      <c r="N27" s="38"/>
    </row>
    <row r="28" spans="2:14" ht="17.25" customHeight="1" thickBot="1" thickTop="1">
      <c r="B28" s="124">
        <f t="shared" si="0"/>
        <v>19</v>
      </c>
      <c r="C28" s="125" t="s">
        <v>42</v>
      </c>
      <c r="D28" s="126" t="s">
        <v>43</v>
      </c>
      <c r="E28" s="127">
        <v>39657</v>
      </c>
      <c r="F28" s="121"/>
      <c r="G28" s="122"/>
      <c r="H28" s="123">
        <v>148.068</v>
      </c>
      <c r="I28" s="123">
        <v>148.491</v>
      </c>
      <c r="J28" s="123">
        <v>147.878</v>
      </c>
      <c r="K28" s="38"/>
      <c r="L28" s="38"/>
      <c r="M28" s="39"/>
      <c r="N28" s="38"/>
    </row>
    <row r="29" spans="2:14" ht="17.25" customHeight="1" thickBot="1" thickTop="1">
      <c r="B29" s="124">
        <f t="shared" si="0"/>
        <v>20</v>
      </c>
      <c r="C29" s="125" t="s">
        <v>44</v>
      </c>
      <c r="D29" s="126" t="s">
        <v>10</v>
      </c>
      <c r="E29" s="127">
        <v>40427</v>
      </c>
      <c r="F29" s="121"/>
      <c r="G29" s="128"/>
      <c r="H29" s="123">
        <v>95.437</v>
      </c>
      <c r="I29" s="123">
        <v>96.323</v>
      </c>
      <c r="J29" s="123">
        <v>96.5</v>
      </c>
      <c r="K29" s="38"/>
      <c r="L29" s="38"/>
      <c r="M29" s="39"/>
      <c r="N29" s="38"/>
    </row>
    <row r="30" spans="2:14" ht="17.25" customHeight="1" thickBot="1" thickTop="1">
      <c r="B30" s="124">
        <f t="shared" si="0"/>
        <v>21</v>
      </c>
      <c r="C30" s="129" t="s">
        <v>45</v>
      </c>
      <c r="D30" s="130" t="s">
        <v>10</v>
      </c>
      <c r="E30" s="127" t="s">
        <v>46</v>
      </c>
      <c r="F30" s="121"/>
      <c r="G30" s="128"/>
      <c r="H30" s="131">
        <v>96.738</v>
      </c>
      <c r="I30" s="131">
        <v>97.223</v>
      </c>
      <c r="J30" s="131">
        <v>97.391</v>
      </c>
      <c r="K30" s="38"/>
      <c r="L30" s="38"/>
      <c r="M30" s="39"/>
      <c r="N30" s="38"/>
    </row>
    <row r="31" spans="2:14" ht="17.25" customHeight="1" thickBot="1" thickTop="1">
      <c r="B31" s="124">
        <f t="shared" si="0"/>
        <v>22</v>
      </c>
      <c r="C31" s="129" t="s">
        <v>47</v>
      </c>
      <c r="D31" s="130" t="s">
        <v>19</v>
      </c>
      <c r="E31" s="127">
        <v>42003</v>
      </c>
      <c r="F31" s="121"/>
      <c r="G31" s="132"/>
      <c r="H31" s="133">
        <v>141.042</v>
      </c>
      <c r="I31" s="133">
        <v>143.372</v>
      </c>
      <c r="J31" s="133">
        <v>143.723</v>
      </c>
      <c r="K31" s="38"/>
      <c r="L31" s="38"/>
      <c r="M31" s="39"/>
      <c r="N31" s="38"/>
    </row>
    <row r="32" spans="2:14" ht="15" customHeight="1" thickBot="1" thickTop="1">
      <c r="B32" s="124">
        <f t="shared" si="0"/>
        <v>23</v>
      </c>
      <c r="C32" s="129" t="s">
        <v>48</v>
      </c>
      <c r="D32" s="134" t="s">
        <v>19</v>
      </c>
      <c r="E32" s="127" t="s">
        <v>49</v>
      </c>
      <c r="F32" s="121"/>
      <c r="G32" s="135"/>
      <c r="H32" s="131">
        <v>123.906</v>
      </c>
      <c r="I32" s="131">
        <v>125.949</v>
      </c>
      <c r="J32" s="131">
        <v>126.241</v>
      </c>
      <c r="K32" s="38"/>
      <c r="L32" s="38"/>
      <c r="M32" s="39"/>
      <c r="N32" s="38"/>
    </row>
    <row r="33" spans="2:14" ht="15" customHeight="1" thickBot="1" thickTop="1">
      <c r="B33" s="124">
        <f t="shared" si="0"/>
        <v>24</v>
      </c>
      <c r="C33" s="136" t="s">
        <v>50</v>
      </c>
      <c r="D33" s="137" t="s">
        <v>12</v>
      </c>
      <c r="E33" s="43">
        <v>41169</v>
      </c>
      <c r="F33" s="44"/>
      <c r="G33" s="138"/>
      <c r="H33" s="139" t="s">
        <v>51</v>
      </c>
      <c r="I33" s="140" t="s">
        <v>51</v>
      </c>
      <c r="J33" s="140" t="s">
        <v>51</v>
      </c>
      <c r="K33" s="38"/>
      <c r="L33" s="38"/>
      <c r="M33" s="39"/>
      <c r="N33" s="38"/>
    </row>
    <row r="34" spans="2:14" ht="15" customHeight="1" thickBot="1" thickTop="1">
      <c r="B34" s="124">
        <f t="shared" si="0"/>
        <v>25</v>
      </c>
      <c r="C34" s="141" t="s">
        <v>52</v>
      </c>
      <c r="D34" s="142" t="s">
        <v>12</v>
      </c>
      <c r="E34" s="143">
        <v>41169</v>
      </c>
      <c r="F34" s="144"/>
      <c r="G34" s="145"/>
      <c r="H34" s="146" t="s">
        <v>51</v>
      </c>
      <c r="I34" s="147" t="s">
        <v>51</v>
      </c>
      <c r="J34" s="147" t="s">
        <v>51</v>
      </c>
      <c r="K34" s="38"/>
      <c r="L34" s="38"/>
      <c r="M34" s="39"/>
      <c r="N34" s="38"/>
    </row>
    <row r="35" spans="2:14" ht="15" customHeight="1" thickBot="1" thickTop="1">
      <c r="B35" s="124">
        <f t="shared" si="0"/>
        <v>26</v>
      </c>
      <c r="C35" s="148" t="s">
        <v>53</v>
      </c>
      <c r="D35" s="149" t="s">
        <v>12</v>
      </c>
      <c r="E35" s="150">
        <v>41169</v>
      </c>
      <c r="F35" s="44"/>
      <c r="G35" s="151"/>
      <c r="H35" s="152" t="s">
        <v>51</v>
      </c>
      <c r="I35" s="152" t="s">
        <v>51</v>
      </c>
      <c r="J35" s="152" t="s">
        <v>51</v>
      </c>
      <c r="K35" s="38"/>
      <c r="L35" s="38"/>
      <c r="M35" s="39"/>
      <c r="N35" s="38"/>
    </row>
    <row r="36" spans="2:14" ht="15" customHeight="1" thickBot="1" thickTop="1">
      <c r="B36" s="124">
        <f t="shared" si="0"/>
        <v>27</v>
      </c>
      <c r="C36" s="153" t="s">
        <v>54</v>
      </c>
      <c r="D36" s="154" t="s">
        <v>55</v>
      </c>
      <c r="E36" s="150">
        <v>42356</v>
      </c>
      <c r="F36" s="44"/>
      <c r="G36" s="155"/>
      <c r="H36" s="156">
        <v>94.078</v>
      </c>
      <c r="I36" s="156">
        <v>93.878</v>
      </c>
      <c r="J36" s="156">
        <v>93.661</v>
      </c>
      <c r="K36" s="38"/>
      <c r="L36" s="38"/>
      <c r="M36" s="39"/>
      <c r="N36" s="38"/>
    </row>
    <row r="37" spans="2:14" ht="15" customHeight="1" thickBot="1" thickTop="1">
      <c r="B37" s="157">
        <f t="shared" si="0"/>
        <v>28</v>
      </c>
      <c r="C37" s="158" t="s">
        <v>56</v>
      </c>
      <c r="D37" s="142" t="s">
        <v>55</v>
      </c>
      <c r="E37" s="43">
        <v>40690</v>
      </c>
      <c r="F37" s="44"/>
      <c r="G37" s="159"/>
      <c r="H37" s="160">
        <v>99.043</v>
      </c>
      <c r="I37" s="160">
        <v>99.623</v>
      </c>
      <c r="J37" s="160">
        <v>99.667</v>
      </c>
      <c r="K37" s="38"/>
      <c r="L37" s="38"/>
      <c r="M37" s="39"/>
      <c r="N37" s="38"/>
    </row>
    <row r="38" spans="2:14" ht="15" customHeight="1" thickBot="1" thickTop="1">
      <c r="B38" s="161">
        <f t="shared" si="0"/>
        <v>29</v>
      </c>
      <c r="C38" s="162" t="s">
        <v>57</v>
      </c>
      <c r="D38" s="163" t="s">
        <v>10</v>
      </c>
      <c r="E38" s="50">
        <v>39237</v>
      </c>
      <c r="F38" s="51"/>
      <c r="G38" s="164"/>
      <c r="H38" s="165">
        <v>19.055</v>
      </c>
      <c r="I38" s="165">
        <v>19.356</v>
      </c>
      <c r="J38" s="165">
        <v>19.427</v>
      </c>
      <c r="K38" s="70"/>
      <c r="L38" s="38"/>
      <c r="M38" s="39">
        <f>+(J38-I38)/I38</f>
        <v>0.003668113246538435</v>
      </c>
      <c r="N38" s="38"/>
    </row>
    <row r="39" spans="2:13" ht="16.5" customHeight="1" thickBot="1" thickTop="1">
      <c r="B39" s="166" t="s">
        <v>58</v>
      </c>
      <c r="C39" s="167"/>
      <c r="D39" s="167"/>
      <c r="E39" s="167"/>
      <c r="F39" s="167"/>
      <c r="G39" s="167"/>
      <c r="H39" s="167"/>
      <c r="I39" s="167"/>
      <c r="J39" s="168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4">
        <v>39171</v>
      </c>
      <c r="F40" s="35"/>
      <c r="G40" s="173"/>
      <c r="H40" s="174">
        <v>1546.792</v>
      </c>
      <c r="I40" s="174">
        <v>1546.792</v>
      </c>
      <c r="J40" s="174">
        <v>1563.834</v>
      </c>
      <c r="K40" s="175" t="s">
        <v>61</v>
      </c>
      <c r="M40" s="78">
        <f aca="true" t="shared" si="1" ref="M40:M50">+(J40-I40)/I40</f>
        <v>0.011017641673864452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2197.158</v>
      </c>
      <c r="J41" s="180">
        <v>2212.625</v>
      </c>
      <c r="K41" s="181" t="s">
        <v>63</v>
      </c>
      <c r="M41" s="78">
        <f t="shared" si="1"/>
        <v>0.007039548362020437</v>
      </c>
    </row>
    <row r="42" spans="2:13" ht="17.25" customHeight="1" thickBot="1" thickTop="1">
      <c r="B42" s="80">
        <f aca="true" t="shared" si="2" ref="B42:B58">+B41+1</f>
        <v>32</v>
      </c>
      <c r="C42" s="182" t="s">
        <v>64</v>
      </c>
      <c r="D42" s="183" t="s">
        <v>28</v>
      </c>
      <c r="E42" s="184">
        <v>40210</v>
      </c>
      <c r="F42" s="178"/>
      <c r="G42" s="185"/>
      <c r="H42" s="186">
        <v>120.513</v>
      </c>
      <c r="I42" s="186">
        <v>120.513</v>
      </c>
      <c r="J42" s="186">
        <v>120.649</v>
      </c>
      <c r="K42" s="187" t="s">
        <v>65</v>
      </c>
      <c r="M42" s="78">
        <f t="shared" si="1"/>
        <v>0.0011285089575398147</v>
      </c>
    </row>
    <row r="43" spans="2:13" ht="17.25" customHeight="1" thickBot="1" thickTop="1">
      <c r="B43" s="80">
        <f t="shared" si="2"/>
        <v>33</v>
      </c>
      <c r="C43" s="188" t="s">
        <v>66</v>
      </c>
      <c r="D43" s="189" t="s">
        <v>67</v>
      </c>
      <c r="E43" s="177">
        <v>39745</v>
      </c>
      <c r="F43" s="178"/>
      <c r="G43" s="190"/>
      <c r="H43" s="191">
        <v>109.111</v>
      </c>
      <c r="I43" s="191">
        <v>109.906</v>
      </c>
      <c r="J43" s="191">
        <v>110.122</v>
      </c>
      <c r="K43" s="175" t="s">
        <v>61</v>
      </c>
      <c r="M43" s="78">
        <f t="shared" si="1"/>
        <v>0.001965315815333048</v>
      </c>
    </row>
    <row r="44" spans="2:13" ht="17.25" customHeight="1" thickBot="1" thickTop="1">
      <c r="B44" s="80">
        <f t="shared" si="2"/>
        <v>34</v>
      </c>
      <c r="C44" s="188" t="s">
        <v>68</v>
      </c>
      <c r="D44" s="189" t="s">
        <v>67</v>
      </c>
      <c r="E44" s="177">
        <v>39748</v>
      </c>
      <c r="F44" s="178"/>
      <c r="G44" s="179"/>
      <c r="H44" s="192">
        <v>144.332</v>
      </c>
      <c r="I44" s="192">
        <v>144.37</v>
      </c>
      <c r="J44" s="192">
        <v>145.273</v>
      </c>
      <c r="K44" s="175" t="s">
        <v>61</v>
      </c>
      <c r="M44" s="78">
        <f t="shared" si="1"/>
        <v>0.006254762069682008</v>
      </c>
    </row>
    <row r="45" spans="2:13" ht="17.25" customHeight="1" thickBot="1" thickTop="1">
      <c r="B45" s="80">
        <f t="shared" si="2"/>
        <v>35</v>
      </c>
      <c r="C45" s="188" t="s">
        <v>69</v>
      </c>
      <c r="D45" s="189" t="s">
        <v>37</v>
      </c>
      <c r="E45" s="177">
        <v>39937</v>
      </c>
      <c r="F45" s="178"/>
      <c r="G45" s="179"/>
      <c r="H45" s="192">
        <v>150.498</v>
      </c>
      <c r="I45" s="192">
        <v>151.101</v>
      </c>
      <c r="J45" s="192">
        <v>152.25</v>
      </c>
      <c r="K45" s="175" t="s">
        <v>61</v>
      </c>
      <c r="M45" s="78">
        <f t="shared" si="1"/>
        <v>0.007604185280044479</v>
      </c>
    </row>
    <row r="46" spans="2:13" ht="17.25" customHeight="1" thickBot="1" thickTop="1">
      <c r="B46" s="80">
        <f t="shared" si="2"/>
        <v>36</v>
      </c>
      <c r="C46" s="188" t="s">
        <v>70</v>
      </c>
      <c r="D46" s="189" t="s">
        <v>10</v>
      </c>
      <c r="E46" s="177">
        <v>39888</v>
      </c>
      <c r="F46" s="178"/>
      <c r="G46" s="179"/>
      <c r="H46" s="191">
        <v>15.429</v>
      </c>
      <c r="I46" s="191">
        <v>15.472</v>
      </c>
      <c r="J46" s="191">
        <v>15.692</v>
      </c>
      <c r="K46" s="175" t="s">
        <v>61</v>
      </c>
      <c r="M46" s="78">
        <f t="shared" si="1"/>
        <v>0.014219234746639131</v>
      </c>
    </row>
    <row r="47" spans="2:13" ht="17.25" customHeight="1" thickBot="1" thickTop="1">
      <c r="B47" s="80">
        <f t="shared" si="2"/>
        <v>37</v>
      </c>
      <c r="C47" s="193" t="s">
        <v>71</v>
      </c>
      <c r="D47" s="194" t="s">
        <v>10</v>
      </c>
      <c r="E47" s="195">
        <v>41183</v>
      </c>
      <c r="F47" s="196"/>
      <c r="G47" s="197"/>
      <c r="H47" s="198">
        <v>5228.879</v>
      </c>
      <c r="I47" s="198">
        <v>5239.465</v>
      </c>
      <c r="J47" s="198">
        <v>5263.165</v>
      </c>
      <c r="K47" s="175" t="s">
        <v>61</v>
      </c>
      <c r="M47" s="78">
        <f t="shared" si="1"/>
        <v>0.004523362595226768</v>
      </c>
    </row>
    <row r="48" spans="2:13" ht="17.25" customHeight="1" thickBot="1" thickTop="1">
      <c r="B48" s="80">
        <f t="shared" si="2"/>
        <v>38</v>
      </c>
      <c r="C48" s="199" t="s">
        <v>72</v>
      </c>
      <c r="D48" s="200" t="s">
        <v>10</v>
      </c>
      <c r="E48" s="201">
        <v>41579</v>
      </c>
      <c r="F48" s="202"/>
      <c r="G48" s="203"/>
      <c r="H48" s="204">
        <v>5119.747</v>
      </c>
      <c r="I48" s="204">
        <v>5136.072</v>
      </c>
      <c r="J48" s="204">
        <v>5161.448</v>
      </c>
      <c r="K48" s="175"/>
      <c r="M48" s="78">
        <f t="shared" si="1"/>
        <v>0.004940740706127212</v>
      </c>
    </row>
    <row r="49" spans="2:13" ht="17.25" customHeight="1" thickBot="1" thickTop="1">
      <c r="B49" s="80">
        <f t="shared" si="2"/>
        <v>39</v>
      </c>
      <c r="C49" s="205" t="s">
        <v>73</v>
      </c>
      <c r="D49" s="206" t="s">
        <v>22</v>
      </c>
      <c r="E49" s="207">
        <v>38740</v>
      </c>
      <c r="F49" s="208"/>
      <c r="G49" s="209"/>
      <c r="H49" s="191">
        <v>2.473</v>
      </c>
      <c r="I49" s="191">
        <v>2.473</v>
      </c>
      <c r="J49" s="191">
        <v>2.49</v>
      </c>
      <c r="K49" s="175"/>
      <c r="M49" s="78">
        <f t="shared" si="1"/>
        <v>0.006874241811565042</v>
      </c>
    </row>
    <row r="50" spans="1:13" ht="17.25" customHeight="1" thickBot="1" thickTop="1">
      <c r="A50" s="8" t="s">
        <v>74</v>
      </c>
      <c r="B50" s="80">
        <f t="shared" si="2"/>
        <v>40</v>
      </c>
      <c r="C50" s="210" t="s">
        <v>75</v>
      </c>
      <c r="D50" s="211" t="s">
        <v>22</v>
      </c>
      <c r="E50" s="212">
        <v>38740</v>
      </c>
      <c r="F50" s="213"/>
      <c r="G50" s="214"/>
      <c r="H50" s="191">
        <v>2.161</v>
      </c>
      <c r="I50" s="191">
        <v>2.161</v>
      </c>
      <c r="J50" s="191">
        <v>2.174</v>
      </c>
      <c r="K50" s="215" t="s">
        <v>23</v>
      </c>
      <c r="M50" s="78">
        <f t="shared" si="1"/>
        <v>0.006015733456732948</v>
      </c>
    </row>
    <row r="51" spans="2:13" ht="17.25" customHeight="1" thickBot="1" thickTop="1">
      <c r="B51" s="80">
        <f t="shared" si="2"/>
        <v>41</v>
      </c>
      <c r="C51" s="216" t="s">
        <v>76</v>
      </c>
      <c r="D51" s="217" t="s">
        <v>22</v>
      </c>
      <c r="E51" s="218">
        <v>40071</v>
      </c>
      <c r="F51" s="219"/>
      <c r="G51" s="220"/>
      <c r="H51" s="221">
        <v>1.218</v>
      </c>
      <c r="I51" s="222">
        <v>1.218</v>
      </c>
      <c r="J51" s="222">
        <v>1.22</v>
      </c>
      <c r="K51" s="187" t="s">
        <v>65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16" t="s">
        <v>77</v>
      </c>
      <c r="D52" s="183" t="s">
        <v>28</v>
      </c>
      <c r="E52" s="223">
        <v>42087</v>
      </c>
      <c r="F52" s="219"/>
      <c r="G52" s="220"/>
      <c r="H52" s="224">
        <v>1.081</v>
      </c>
      <c r="I52" s="224">
        <v>1.081</v>
      </c>
      <c r="J52" s="224">
        <v>1.08</v>
      </c>
      <c r="K52" s="187"/>
      <c r="M52" s="225">
        <f aca="true" t="shared" si="3" ref="M52:M58">+(J52-I52)/I52</f>
        <v>-0.0009250693802034134</v>
      </c>
    </row>
    <row r="53" spans="2:13" ht="16.5" customHeight="1">
      <c r="B53" s="80">
        <f t="shared" si="2"/>
        <v>43</v>
      </c>
      <c r="C53" s="226" t="s">
        <v>78</v>
      </c>
      <c r="D53" s="183" t="s">
        <v>28</v>
      </c>
      <c r="E53" s="223">
        <v>42087</v>
      </c>
      <c r="F53" s="219"/>
      <c r="G53" s="220"/>
      <c r="H53" s="91">
        <v>1.071</v>
      </c>
      <c r="I53" s="91">
        <v>1.071</v>
      </c>
      <c r="J53" s="91">
        <v>1.071</v>
      </c>
      <c r="K53" s="187"/>
      <c r="M53" s="225">
        <f t="shared" si="3"/>
        <v>0</v>
      </c>
    </row>
    <row r="54" spans="2:13" ht="16.5" customHeight="1">
      <c r="B54" s="80">
        <f t="shared" si="2"/>
        <v>44</v>
      </c>
      <c r="C54" s="227" t="s">
        <v>79</v>
      </c>
      <c r="D54" s="183" t="s">
        <v>28</v>
      </c>
      <c r="E54" s="223">
        <v>42087</v>
      </c>
      <c r="F54" s="228"/>
      <c r="G54" s="229"/>
      <c r="H54" s="224">
        <v>1.071</v>
      </c>
      <c r="I54" s="224">
        <v>1.071</v>
      </c>
      <c r="J54" s="224">
        <v>1.072</v>
      </c>
      <c r="K54" s="187"/>
      <c r="M54" s="225">
        <f t="shared" si="3"/>
        <v>0.0009337068160598618</v>
      </c>
    </row>
    <row r="55" spans="2:13" ht="16.5" customHeight="1">
      <c r="B55" s="80">
        <f t="shared" si="2"/>
        <v>45</v>
      </c>
      <c r="C55" s="227" t="s">
        <v>80</v>
      </c>
      <c r="D55" s="183" t="s">
        <v>81</v>
      </c>
      <c r="E55" s="223">
        <v>42317</v>
      </c>
      <c r="F55" s="228"/>
      <c r="G55" s="230"/>
      <c r="H55" s="192">
        <v>107.645</v>
      </c>
      <c r="I55" s="192">
        <v>107.872</v>
      </c>
      <c r="J55" s="192">
        <v>109.253</v>
      </c>
      <c r="K55" s="187"/>
      <c r="M55" s="225">
        <f t="shared" si="3"/>
        <v>0.012802210026698312</v>
      </c>
    </row>
    <row r="56" spans="2:13" ht="16.5" customHeight="1">
      <c r="B56" s="80">
        <f t="shared" si="2"/>
        <v>46</v>
      </c>
      <c r="C56" s="231" t="s">
        <v>82</v>
      </c>
      <c r="D56" s="232" t="s">
        <v>25</v>
      </c>
      <c r="E56" s="233">
        <v>39958</v>
      </c>
      <c r="F56" s="234"/>
      <c r="G56" s="235"/>
      <c r="H56" s="236" t="s">
        <v>51</v>
      </c>
      <c r="I56" s="236" t="s">
        <v>51</v>
      </c>
      <c r="J56" s="236" t="s">
        <v>51</v>
      </c>
      <c r="K56" s="187"/>
      <c r="M56" s="225" t="e">
        <f t="shared" si="3"/>
        <v>#VALUE!</v>
      </c>
    </row>
    <row r="57" spans="2:13" ht="16.5" customHeight="1">
      <c r="B57" s="80">
        <f t="shared" si="2"/>
        <v>47</v>
      </c>
      <c r="C57" s="231" t="s">
        <v>83</v>
      </c>
      <c r="D57" s="237" t="s">
        <v>25</v>
      </c>
      <c r="E57" s="238">
        <v>39503</v>
      </c>
      <c r="F57" s="239"/>
      <c r="G57" s="240"/>
      <c r="H57" s="236" t="s">
        <v>51</v>
      </c>
      <c r="I57" s="236" t="s">
        <v>51</v>
      </c>
      <c r="J57" s="236" t="s">
        <v>51</v>
      </c>
      <c r="K57" s="187"/>
      <c r="M57" s="225" t="e">
        <f t="shared" si="3"/>
        <v>#VALUE!</v>
      </c>
    </row>
    <row r="58" spans="2:13" ht="16.5" customHeight="1" thickBot="1">
      <c r="B58" s="80">
        <f t="shared" si="2"/>
        <v>48</v>
      </c>
      <c r="C58" s="231" t="s">
        <v>84</v>
      </c>
      <c r="D58" s="232" t="s">
        <v>25</v>
      </c>
      <c r="E58" s="241">
        <v>39503</v>
      </c>
      <c r="F58" s="242"/>
      <c r="G58" s="243"/>
      <c r="H58" s="244">
        <v>118.914</v>
      </c>
      <c r="I58" s="244">
        <v>118.922</v>
      </c>
      <c r="J58" s="244">
        <v>118.929</v>
      </c>
      <c r="K58" s="187"/>
      <c r="M58" s="225">
        <f t="shared" si="3"/>
        <v>5.886211129988566E-05</v>
      </c>
    </row>
    <row r="59" spans="2:10" ht="13.5" customHeight="1" thickBot="1" thickTop="1">
      <c r="B59" s="245" t="s">
        <v>85</v>
      </c>
      <c r="C59" s="246"/>
      <c r="D59" s="246"/>
      <c r="E59" s="246"/>
      <c r="F59" s="246"/>
      <c r="G59" s="246"/>
      <c r="H59" s="246"/>
      <c r="I59" s="246"/>
      <c r="J59" s="247"/>
    </row>
    <row r="60" spans="2:13" ht="14.25" customHeight="1" thickBot="1" thickTop="1">
      <c r="B60" s="248" t="s">
        <v>0</v>
      </c>
      <c r="C60" s="249"/>
      <c r="D60" s="250" t="s">
        <v>1</v>
      </c>
      <c r="E60" s="251" t="s">
        <v>2</v>
      </c>
      <c r="F60" s="252" t="s">
        <v>86</v>
      </c>
      <c r="G60" s="253"/>
      <c r="H60" s="254" t="s">
        <v>3</v>
      </c>
      <c r="I60" s="254" t="s">
        <v>4</v>
      </c>
      <c r="J60" s="255" t="s">
        <v>5</v>
      </c>
      <c r="M60" s="8"/>
    </row>
    <row r="61" spans="2:13" ht="13.5" customHeight="1">
      <c r="B61" s="10"/>
      <c r="C61" s="11"/>
      <c r="D61" s="12"/>
      <c r="E61" s="256"/>
      <c r="F61" s="257" t="s">
        <v>87</v>
      </c>
      <c r="G61" s="257" t="s">
        <v>88</v>
      </c>
      <c r="H61" s="258"/>
      <c r="I61" s="258"/>
      <c r="J61" s="259"/>
      <c r="M61" s="8"/>
    </row>
    <row r="62" spans="2:13" ht="16.5" customHeight="1" thickBot="1">
      <c r="B62" s="17"/>
      <c r="C62" s="18"/>
      <c r="D62" s="19"/>
      <c r="E62" s="260"/>
      <c r="F62" s="261"/>
      <c r="G62" s="261"/>
      <c r="H62" s="261"/>
      <c r="I62" s="261"/>
      <c r="J62" s="262"/>
      <c r="M62" s="8"/>
    </row>
    <row r="63" spans="2:13" ht="16.5" customHeight="1" thickBot="1" thickTop="1">
      <c r="B63" s="263" t="s">
        <v>89</v>
      </c>
      <c r="C63" s="54"/>
      <c r="D63" s="54"/>
      <c r="E63" s="54"/>
      <c r="F63" s="54"/>
      <c r="G63" s="54"/>
      <c r="H63" s="54"/>
      <c r="I63" s="54"/>
      <c r="J63" s="264"/>
      <c r="M63" s="8"/>
    </row>
    <row r="64" spans="2:14" ht="16.5" customHeight="1" thickBot="1" thickTop="1">
      <c r="B64" s="265">
        <v>49</v>
      </c>
      <c r="C64" s="266" t="s">
        <v>90</v>
      </c>
      <c r="D64" s="183" t="s">
        <v>17</v>
      </c>
      <c r="E64" s="267">
        <v>36831</v>
      </c>
      <c r="F64" s="268">
        <v>42515</v>
      </c>
      <c r="G64" s="269">
        <v>4.482</v>
      </c>
      <c r="H64" s="37">
        <v>108.495</v>
      </c>
      <c r="I64" s="37">
        <v>108.577</v>
      </c>
      <c r="J64" s="37">
        <v>108.608</v>
      </c>
      <c r="K64" s="38"/>
      <c r="L64" s="38"/>
      <c r="M64" s="39"/>
      <c r="N64" s="38"/>
    </row>
    <row r="65" spans="2:14" ht="16.5" customHeight="1" thickBot="1" thickTop="1">
      <c r="B65" s="270">
        <f>B64+1</f>
        <v>50</v>
      </c>
      <c r="C65" s="271" t="s">
        <v>91</v>
      </c>
      <c r="D65" s="272" t="s">
        <v>28</v>
      </c>
      <c r="E65" s="267">
        <v>101.606</v>
      </c>
      <c r="F65" s="268">
        <v>42515</v>
      </c>
      <c r="G65" s="273">
        <v>4.025</v>
      </c>
      <c r="H65" s="274">
        <v>103.59</v>
      </c>
      <c r="I65" s="274">
        <v>103.663</v>
      </c>
      <c r="J65" s="274">
        <v>103.691</v>
      </c>
      <c r="K65" s="38"/>
      <c r="L65" s="38"/>
      <c r="M65" s="39"/>
      <c r="N65" s="38"/>
    </row>
    <row r="66" spans="2:14" ht="16.5" customHeight="1" thickBot="1" thickTop="1">
      <c r="B66" s="275">
        <f aca="true" t="shared" si="4" ref="B66:B87">B65+1</f>
        <v>51</v>
      </c>
      <c r="C66" s="276" t="s">
        <v>92</v>
      </c>
      <c r="D66" s="277" t="s">
        <v>28</v>
      </c>
      <c r="E66" s="267">
        <v>38847</v>
      </c>
      <c r="F66" s="267">
        <v>42521</v>
      </c>
      <c r="G66" s="278">
        <v>4.304</v>
      </c>
      <c r="H66" s="279">
        <v>105.622</v>
      </c>
      <c r="I66" s="279">
        <v>105.707</v>
      </c>
      <c r="J66" s="279">
        <v>105.741</v>
      </c>
      <c r="K66" s="38"/>
      <c r="L66" s="38"/>
      <c r="M66" s="39"/>
      <c r="N66" s="38"/>
    </row>
    <row r="67" spans="2:14" ht="16.5" customHeight="1" thickBot="1" thickTop="1">
      <c r="B67" s="280">
        <f t="shared" si="4"/>
        <v>52</v>
      </c>
      <c r="C67" s="281" t="s">
        <v>93</v>
      </c>
      <c r="D67" s="282" t="s">
        <v>94</v>
      </c>
      <c r="E67" s="267">
        <v>36831</v>
      </c>
      <c r="F67" s="267">
        <v>42513</v>
      </c>
      <c r="G67" s="283">
        <v>4.087</v>
      </c>
      <c r="H67" s="284">
        <v>102.729</v>
      </c>
      <c r="I67" s="284">
        <v>102.796</v>
      </c>
      <c r="J67" s="284">
        <v>102.806</v>
      </c>
      <c r="K67" s="38"/>
      <c r="L67" s="38"/>
      <c r="M67" s="39"/>
      <c r="N67" s="38"/>
    </row>
    <row r="68" spans="2:14" ht="16.5" customHeight="1" thickBot="1" thickTop="1">
      <c r="B68" s="280">
        <f t="shared" si="4"/>
        <v>53</v>
      </c>
      <c r="C68" s="285" t="s">
        <v>95</v>
      </c>
      <c r="D68" s="282" t="s">
        <v>96</v>
      </c>
      <c r="E68" s="267">
        <v>39209</v>
      </c>
      <c r="F68" s="267">
        <v>42465</v>
      </c>
      <c r="G68" s="283">
        <v>4.543</v>
      </c>
      <c r="H68" s="286">
        <v>104.3</v>
      </c>
      <c r="I68" s="286">
        <v>104.388</v>
      </c>
      <c r="J68" s="286">
        <v>104.424</v>
      </c>
      <c r="K68" s="38"/>
      <c r="L68" s="38"/>
      <c r="M68" s="39"/>
      <c r="N68" s="38"/>
    </row>
    <row r="69" spans="2:14" ht="16.5" customHeight="1" thickBot="1" thickTop="1">
      <c r="B69" s="280">
        <f t="shared" si="4"/>
        <v>54</v>
      </c>
      <c r="C69" s="285" t="s">
        <v>97</v>
      </c>
      <c r="D69" s="282" t="s">
        <v>34</v>
      </c>
      <c r="E69" s="267">
        <v>37865</v>
      </c>
      <c r="F69" s="267">
        <v>42520</v>
      </c>
      <c r="G69" s="283">
        <v>4.005</v>
      </c>
      <c r="H69" s="286">
        <v>107.273</v>
      </c>
      <c r="I69" s="286">
        <v>107.34</v>
      </c>
      <c r="J69" s="286">
        <v>107.369</v>
      </c>
      <c r="K69" s="38"/>
      <c r="L69" s="38"/>
      <c r="M69" s="39"/>
      <c r="N69" s="38"/>
    </row>
    <row r="70" spans="2:14" ht="16.5" customHeight="1" thickBot="1" thickTop="1">
      <c r="B70" s="280">
        <f t="shared" si="4"/>
        <v>55</v>
      </c>
      <c r="C70" s="287" t="s">
        <v>98</v>
      </c>
      <c r="D70" s="282" t="s">
        <v>67</v>
      </c>
      <c r="E70" s="267">
        <v>35436</v>
      </c>
      <c r="F70" s="267">
        <v>42520</v>
      </c>
      <c r="G70" s="283">
        <v>4.401</v>
      </c>
      <c r="H70" s="224">
        <v>104.816</v>
      </c>
      <c r="I70" s="224">
        <v>104.906</v>
      </c>
      <c r="J70" s="224">
        <v>104.941</v>
      </c>
      <c r="K70" s="38"/>
      <c r="L70" s="38"/>
      <c r="M70" s="39"/>
      <c r="N70" s="38"/>
    </row>
    <row r="71" spans="2:14" ht="16.5" customHeight="1" thickBot="1" thickTop="1">
      <c r="B71" s="280">
        <f t="shared" si="4"/>
        <v>56</v>
      </c>
      <c r="C71" s="287" t="s">
        <v>99</v>
      </c>
      <c r="D71" s="282" t="s">
        <v>12</v>
      </c>
      <c r="E71" s="267">
        <v>35464</v>
      </c>
      <c r="F71" s="268">
        <v>42515</v>
      </c>
      <c r="G71" s="283">
        <v>3.887</v>
      </c>
      <c r="H71" s="286">
        <v>102.34</v>
      </c>
      <c r="I71" s="286">
        <v>102.404</v>
      </c>
      <c r="J71" s="286">
        <v>102.43</v>
      </c>
      <c r="K71" s="38"/>
      <c r="L71" s="38"/>
      <c r="M71" s="66"/>
      <c r="N71" s="38"/>
    </row>
    <row r="72" spans="2:14" ht="15" customHeight="1" thickBot="1" thickTop="1">
      <c r="B72" s="280">
        <f t="shared" si="4"/>
        <v>57</v>
      </c>
      <c r="C72" s="287" t="s">
        <v>100</v>
      </c>
      <c r="D72" s="282" t="s">
        <v>25</v>
      </c>
      <c r="E72" s="267">
        <v>37207</v>
      </c>
      <c r="F72" s="288">
        <v>42517</v>
      </c>
      <c r="G72" s="283">
        <v>4.196</v>
      </c>
      <c r="H72" s="284">
        <v>104.641</v>
      </c>
      <c r="I72" s="284">
        <v>104.711</v>
      </c>
      <c r="J72" s="284">
        <v>104.739</v>
      </c>
      <c r="K72" s="38"/>
      <c r="L72" s="38"/>
      <c r="M72" s="39"/>
      <c r="N72" s="38"/>
    </row>
    <row r="73" spans="2:14" ht="16.5" customHeight="1" thickBot="1" thickTop="1">
      <c r="B73" s="280">
        <f t="shared" si="4"/>
        <v>58</v>
      </c>
      <c r="C73" s="287" t="s">
        <v>101</v>
      </c>
      <c r="D73" s="282" t="s">
        <v>102</v>
      </c>
      <c r="E73" s="267">
        <v>37043</v>
      </c>
      <c r="F73" s="267">
        <v>42520</v>
      </c>
      <c r="G73" s="283">
        <v>3.636</v>
      </c>
      <c r="H73" s="284">
        <v>102.631</v>
      </c>
      <c r="I73" s="284">
        <v>102.704</v>
      </c>
      <c r="J73" s="284">
        <v>102.733</v>
      </c>
      <c r="K73" s="38"/>
      <c r="L73" s="38"/>
      <c r="M73" s="39"/>
      <c r="N73" s="38"/>
    </row>
    <row r="74" spans="2:14" ht="16.5" customHeight="1" thickBot="1" thickTop="1">
      <c r="B74" s="280">
        <f t="shared" si="4"/>
        <v>59</v>
      </c>
      <c r="C74" s="287" t="s">
        <v>103</v>
      </c>
      <c r="D74" s="282" t="s">
        <v>104</v>
      </c>
      <c r="E74" s="267">
        <v>37242</v>
      </c>
      <c r="F74" s="267">
        <v>42485</v>
      </c>
      <c r="G74" s="283">
        <v>3.962</v>
      </c>
      <c r="H74" s="284">
        <v>104.647</v>
      </c>
      <c r="I74" s="284">
        <v>104.726</v>
      </c>
      <c r="J74" s="284">
        <v>104.758</v>
      </c>
      <c r="K74" s="38"/>
      <c r="L74" s="38"/>
      <c r="M74" s="39"/>
      <c r="N74" s="38"/>
    </row>
    <row r="75" spans="2:14" ht="15.75" customHeight="1" thickBot="1" thickTop="1">
      <c r="B75" s="280">
        <f t="shared" si="4"/>
        <v>60</v>
      </c>
      <c r="C75" s="285" t="s">
        <v>105</v>
      </c>
      <c r="D75" s="282" t="s">
        <v>106</v>
      </c>
      <c r="E75" s="267">
        <v>39489</v>
      </c>
      <c r="F75" s="268">
        <v>42515</v>
      </c>
      <c r="G75" s="283">
        <v>3.994</v>
      </c>
      <c r="H75" s="286">
        <v>103.651</v>
      </c>
      <c r="I75" s="286">
        <v>103.72</v>
      </c>
      <c r="J75" s="286">
        <v>103.748</v>
      </c>
      <c r="K75" s="38"/>
      <c r="L75" s="38"/>
      <c r="M75" s="39"/>
      <c r="N75" s="38"/>
    </row>
    <row r="76" spans="2:14" ht="17.25" customHeight="1" thickBot="1" thickTop="1">
      <c r="B76" s="280">
        <f t="shared" si="4"/>
        <v>61</v>
      </c>
      <c r="C76" s="285" t="s">
        <v>107</v>
      </c>
      <c r="D76" s="282" t="s">
        <v>108</v>
      </c>
      <c r="E76" s="267">
        <v>36075</v>
      </c>
      <c r="F76" s="288">
        <v>42506</v>
      </c>
      <c r="G76" s="283">
        <v>4.198</v>
      </c>
      <c r="H76" s="289">
        <v>106.799</v>
      </c>
      <c r="I76" s="289">
        <v>106.881</v>
      </c>
      <c r="J76" s="289">
        <v>106.913</v>
      </c>
      <c r="K76" s="38"/>
      <c r="L76" s="38"/>
      <c r="M76" s="39"/>
      <c r="N76" s="38"/>
    </row>
    <row r="77" spans="2:14" ht="16.5" customHeight="1" thickBot="1" thickTop="1">
      <c r="B77" s="290">
        <f t="shared" si="4"/>
        <v>62</v>
      </c>
      <c r="C77" s="291" t="s">
        <v>109</v>
      </c>
      <c r="D77" s="292" t="s">
        <v>81</v>
      </c>
      <c r="E77" s="267">
        <v>37396</v>
      </c>
      <c r="F77" s="293">
        <v>42500</v>
      </c>
      <c r="G77" s="294">
        <v>4.195</v>
      </c>
      <c r="H77" s="284">
        <v>105.174</v>
      </c>
      <c r="I77" s="284">
        <v>105.254</v>
      </c>
      <c r="J77" s="284">
        <v>105.283</v>
      </c>
      <c r="K77" s="30"/>
      <c r="L77" s="30"/>
      <c r="M77" s="295"/>
      <c r="N77" s="30"/>
    </row>
    <row r="78" spans="2:14" ht="16.5" customHeight="1" thickBot="1" thickTop="1">
      <c r="B78" s="290">
        <f t="shared" si="4"/>
        <v>63</v>
      </c>
      <c r="C78" s="291" t="s">
        <v>110</v>
      </c>
      <c r="D78" s="292" t="s">
        <v>37</v>
      </c>
      <c r="E78" s="296">
        <v>40211</v>
      </c>
      <c r="F78" s="267">
        <v>42517</v>
      </c>
      <c r="G78" s="297">
        <v>3.301</v>
      </c>
      <c r="H78" s="298">
        <v>103.608</v>
      </c>
      <c r="I78" s="298">
        <v>103.68</v>
      </c>
      <c r="J78" s="298">
        <v>103.712</v>
      </c>
      <c r="K78" s="38"/>
      <c r="L78" s="38"/>
      <c r="M78" s="39"/>
      <c r="N78" s="38"/>
    </row>
    <row r="79" spans="2:14" ht="16.5" customHeight="1" thickBot="1" thickTop="1">
      <c r="B79" s="290">
        <f t="shared" si="4"/>
        <v>64</v>
      </c>
      <c r="C79" s="299" t="s">
        <v>111</v>
      </c>
      <c r="D79" s="292" t="s">
        <v>112</v>
      </c>
      <c r="E79" s="267">
        <v>33910</v>
      </c>
      <c r="F79" s="267">
        <v>42460</v>
      </c>
      <c r="G79" s="294">
        <v>3.756</v>
      </c>
      <c r="H79" s="298">
        <v>102.652</v>
      </c>
      <c r="I79" s="298">
        <v>102.723</v>
      </c>
      <c r="J79" s="298">
        <v>102.752</v>
      </c>
      <c r="K79" s="38"/>
      <c r="L79" s="38"/>
      <c r="M79" s="39"/>
      <c r="N79" s="38"/>
    </row>
    <row r="80" spans="2:14" ht="14.25" customHeight="1" thickBot="1" thickTop="1">
      <c r="B80" s="290">
        <f t="shared" si="4"/>
        <v>65</v>
      </c>
      <c r="C80" s="291" t="s">
        <v>113</v>
      </c>
      <c r="D80" s="292" t="s">
        <v>114</v>
      </c>
      <c r="E80" s="267">
        <v>36815</v>
      </c>
      <c r="F80" s="267">
        <v>42521</v>
      </c>
      <c r="G80" s="294">
        <v>3.924</v>
      </c>
      <c r="H80" s="298">
        <v>104.501</v>
      </c>
      <c r="I80" s="298">
        <v>104.569</v>
      </c>
      <c r="J80" s="298">
        <v>104.596</v>
      </c>
      <c r="K80" s="38"/>
      <c r="L80" s="38"/>
      <c r="M80" s="39"/>
      <c r="N80" s="38"/>
    </row>
    <row r="81" spans="1:14" ht="16.5" customHeight="1" thickBot="1" thickTop="1">
      <c r="A81" s="98"/>
      <c r="B81" s="300">
        <f t="shared" si="4"/>
        <v>66</v>
      </c>
      <c r="C81" s="301" t="s">
        <v>115</v>
      </c>
      <c r="D81" s="302" t="s">
        <v>116</v>
      </c>
      <c r="E81" s="303">
        <v>35744</v>
      </c>
      <c r="F81" s="304">
        <v>42506</v>
      </c>
      <c r="G81" s="305">
        <v>4.333</v>
      </c>
      <c r="H81" s="306">
        <v>102.797</v>
      </c>
      <c r="I81" s="306">
        <v>102.883</v>
      </c>
      <c r="J81" s="306">
        <v>102.917</v>
      </c>
      <c r="K81" s="38"/>
      <c r="L81" s="38"/>
      <c r="M81" s="39"/>
      <c r="N81" s="38"/>
    </row>
    <row r="82" spans="2:14" ht="16.5" customHeight="1" thickBot="1" thickTop="1">
      <c r="B82" s="307">
        <f t="shared" si="4"/>
        <v>67</v>
      </c>
      <c r="C82" s="308" t="s">
        <v>117</v>
      </c>
      <c r="D82" s="309" t="s">
        <v>116</v>
      </c>
      <c r="E82" s="310">
        <v>40000</v>
      </c>
      <c r="F82" s="268">
        <v>42515</v>
      </c>
      <c r="G82" s="311">
        <v>3.934</v>
      </c>
      <c r="H82" s="306">
        <v>103.915</v>
      </c>
      <c r="I82" s="306">
        <v>103.987</v>
      </c>
      <c r="J82" s="306">
        <v>104.018</v>
      </c>
      <c r="K82" s="38"/>
      <c r="L82" s="38"/>
      <c r="M82" s="39"/>
      <c r="N82" s="38"/>
    </row>
    <row r="83" spans="2:14" ht="16.5" customHeight="1" thickBot="1" thickTop="1">
      <c r="B83" s="307">
        <f t="shared" si="4"/>
        <v>68</v>
      </c>
      <c r="C83" s="312" t="s">
        <v>118</v>
      </c>
      <c r="D83" s="183" t="s">
        <v>55</v>
      </c>
      <c r="E83" s="267">
        <v>39604</v>
      </c>
      <c r="F83" s="267">
        <v>42517</v>
      </c>
      <c r="G83" s="269">
        <v>3.575</v>
      </c>
      <c r="H83" s="284">
        <v>105.558</v>
      </c>
      <c r="I83" s="284">
        <v>105.629</v>
      </c>
      <c r="J83" s="284">
        <v>105.655</v>
      </c>
      <c r="K83" s="38"/>
      <c r="L83" s="38"/>
      <c r="M83" s="39"/>
      <c r="N83" s="38"/>
    </row>
    <row r="84" spans="2:14" ht="16.5" customHeight="1" thickBot="1" thickTop="1">
      <c r="B84" s="307">
        <f t="shared" si="4"/>
        <v>69</v>
      </c>
      <c r="C84" s="313" t="s">
        <v>119</v>
      </c>
      <c r="D84" s="309" t="s">
        <v>120</v>
      </c>
      <c r="E84" s="267">
        <v>35481</v>
      </c>
      <c r="F84" s="267">
        <v>42520</v>
      </c>
      <c r="G84" s="314">
        <v>4.436</v>
      </c>
      <c r="H84" s="315">
        <v>102.987</v>
      </c>
      <c r="I84" s="315">
        <v>103.073</v>
      </c>
      <c r="J84" s="315">
        <v>103.108</v>
      </c>
      <c r="K84" s="38"/>
      <c r="L84" s="38"/>
      <c r="M84" s="39"/>
      <c r="N84" s="38"/>
    </row>
    <row r="85" spans="2:14" ht="16.5" customHeight="1" thickBot="1" thickTop="1">
      <c r="B85" s="307">
        <f t="shared" si="4"/>
        <v>70</v>
      </c>
      <c r="C85" s="316" t="s">
        <v>121</v>
      </c>
      <c r="D85" s="309" t="s">
        <v>43</v>
      </c>
      <c r="E85" s="267">
        <v>39706</v>
      </c>
      <c r="F85" s="267">
        <v>42487</v>
      </c>
      <c r="G85" s="314">
        <v>4.316</v>
      </c>
      <c r="H85" s="315">
        <v>103.411</v>
      </c>
      <c r="I85" s="315">
        <v>103.494</v>
      </c>
      <c r="J85" s="315">
        <v>103.525</v>
      </c>
      <c r="K85" s="38"/>
      <c r="L85" s="38"/>
      <c r="M85" s="39"/>
      <c r="N85" s="38"/>
    </row>
    <row r="86" spans="2:14" ht="16.5" customHeight="1" thickBot="1" thickTop="1">
      <c r="B86" s="307">
        <f t="shared" si="4"/>
        <v>71</v>
      </c>
      <c r="C86" s="317" t="s">
        <v>122</v>
      </c>
      <c r="D86" s="309" t="s">
        <v>10</v>
      </c>
      <c r="E86" s="267">
        <v>38565</v>
      </c>
      <c r="F86" s="267">
        <v>42521</v>
      </c>
      <c r="G86" s="314">
        <v>3.528</v>
      </c>
      <c r="H86" s="284">
        <v>105.134</v>
      </c>
      <c r="I86" s="284">
        <v>105.203</v>
      </c>
      <c r="J86" s="284">
        <v>105.232</v>
      </c>
      <c r="K86" s="38"/>
      <c r="L86" s="38"/>
      <c r="M86" s="39"/>
      <c r="N86" s="38"/>
    </row>
    <row r="87" spans="2:14" ht="16.5" customHeight="1" thickBot="1" thickTop="1">
      <c r="B87" s="307">
        <f t="shared" si="4"/>
        <v>72</v>
      </c>
      <c r="C87" s="318" t="s">
        <v>123</v>
      </c>
      <c r="D87" s="319" t="s">
        <v>14</v>
      </c>
      <c r="E87" s="320">
        <v>34288</v>
      </c>
      <c r="F87" s="267">
        <v>42485</v>
      </c>
      <c r="G87" s="321">
        <v>3.709</v>
      </c>
      <c r="H87" s="315">
        <v>102.709</v>
      </c>
      <c r="I87" s="315">
        <v>102.783</v>
      </c>
      <c r="J87" s="315">
        <v>102.814</v>
      </c>
      <c r="K87" s="38"/>
      <c r="L87" s="38"/>
      <c r="M87" s="39"/>
      <c r="N87" s="38"/>
    </row>
    <row r="88" spans="1:14" ht="13.5" customHeight="1" thickBot="1" thickTop="1">
      <c r="A88" s="8" t="s">
        <v>74</v>
      </c>
      <c r="B88" s="263" t="s">
        <v>124</v>
      </c>
      <c r="C88" s="54"/>
      <c r="D88" s="54"/>
      <c r="E88" s="54"/>
      <c r="F88" s="54"/>
      <c r="G88" s="54"/>
      <c r="H88" s="54"/>
      <c r="I88" s="54"/>
      <c r="J88" s="264"/>
      <c r="K88" s="38"/>
      <c r="L88" s="38"/>
      <c r="M88" s="39"/>
      <c r="N88" s="38"/>
    </row>
    <row r="89" spans="2:14" ht="16.5" customHeight="1" thickBot="1" thickTop="1">
      <c r="B89" s="322">
        <v>73</v>
      </c>
      <c r="C89" s="323" t="s">
        <v>125</v>
      </c>
      <c r="D89" s="324" t="s">
        <v>17</v>
      </c>
      <c r="E89" s="267">
        <v>39084</v>
      </c>
      <c r="F89" s="267">
        <v>42493</v>
      </c>
      <c r="G89" s="269">
        <v>0.413</v>
      </c>
      <c r="H89" s="325">
        <v>10.598</v>
      </c>
      <c r="I89" s="325">
        <v>10.606</v>
      </c>
      <c r="J89" s="325">
        <v>10.609</v>
      </c>
      <c r="K89" s="38"/>
      <c r="L89" s="38"/>
      <c r="M89" s="39"/>
      <c r="N89" s="38"/>
    </row>
    <row r="90" spans="1:13" ht="16.5" customHeight="1" thickBot="1" thickTop="1">
      <c r="A90" s="8" t="s">
        <v>74</v>
      </c>
      <c r="B90" s="322">
        <f>B89+1</f>
        <v>74</v>
      </c>
      <c r="C90" s="326" t="s">
        <v>126</v>
      </c>
      <c r="D90" s="327" t="s">
        <v>34</v>
      </c>
      <c r="E90" s="328">
        <v>39762</v>
      </c>
      <c r="F90" s="267">
        <v>42517</v>
      </c>
      <c r="G90" s="314">
        <v>3.876</v>
      </c>
      <c r="H90" s="329">
        <v>103.363</v>
      </c>
      <c r="I90" s="329">
        <v>103.434</v>
      </c>
      <c r="J90" s="329">
        <v>103.465</v>
      </c>
      <c r="M90" s="78"/>
    </row>
    <row r="91" spans="2:14" ht="16.5" customHeight="1" thickBot="1" thickTop="1">
      <c r="B91" s="322">
        <f aca="true" t="shared" si="5" ref="B91:B93">B90+1</f>
        <v>75</v>
      </c>
      <c r="C91" s="330" t="s">
        <v>127</v>
      </c>
      <c r="D91" s="331" t="s">
        <v>128</v>
      </c>
      <c r="E91" s="332">
        <v>40543</v>
      </c>
      <c r="F91" s="333">
        <v>42510</v>
      </c>
      <c r="G91" s="321">
        <v>4.279</v>
      </c>
      <c r="H91" s="334">
        <v>103.788</v>
      </c>
      <c r="I91" s="334">
        <v>103.869</v>
      </c>
      <c r="J91" s="334">
        <v>103.904</v>
      </c>
      <c r="K91" s="38"/>
      <c r="L91" s="38"/>
      <c r="M91" s="39"/>
      <c r="N91" s="38"/>
    </row>
    <row r="92" spans="2:14" ht="16.5" customHeight="1" thickBot="1" thickTop="1">
      <c r="B92" s="322">
        <f t="shared" si="5"/>
        <v>76</v>
      </c>
      <c r="C92" s="335" t="s">
        <v>129</v>
      </c>
      <c r="D92" s="336" t="s">
        <v>130</v>
      </c>
      <c r="E92" s="337">
        <v>42024</v>
      </c>
      <c r="F92" s="267">
        <v>42509</v>
      </c>
      <c r="G92" s="338">
        <v>2.765</v>
      </c>
      <c r="H92" s="339">
        <v>105.102</v>
      </c>
      <c r="I92" s="339">
        <v>105.196</v>
      </c>
      <c r="J92" s="339">
        <v>105.235</v>
      </c>
      <c r="K92" s="38"/>
      <c r="L92" s="38"/>
      <c r="M92" s="39"/>
      <c r="N92" s="38"/>
    </row>
    <row r="93" spans="2:14" ht="16.5" customHeight="1" thickBot="1" thickTop="1">
      <c r="B93" s="340">
        <f t="shared" si="5"/>
        <v>77</v>
      </c>
      <c r="C93" s="341" t="s">
        <v>131</v>
      </c>
      <c r="D93" s="342" t="s">
        <v>132</v>
      </c>
      <c r="E93" s="343">
        <v>42195</v>
      </c>
      <c r="F93" s="344" t="s">
        <v>133</v>
      </c>
      <c r="G93" s="345" t="s">
        <v>133</v>
      </c>
      <c r="H93" s="346">
        <v>10.515</v>
      </c>
      <c r="I93" s="346">
        <v>10.521</v>
      </c>
      <c r="J93" s="346">
        <v>10.524</v>
      </c>
      <c r="K93" s="38"/>
      <c r="L93" s="38"/>
      <c r="M93" s="39"/>
      <c r="N93" s="38"/>
    </row>
    <row r="94" spans="1:13" ht="15" customHeight="1" thickBot="1" thickTop="1">
      <c r="A94" s="347" t="s">
        <v>134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</row>
    <row r="95" spans="2:14" ht="16.5" customHeight="1" thickBot="1" thickTop="1">
      <c r="B95" s="349">
        <v>78</v>
      </c>
      <c r="C95" s="350" t="s">
        <v>135</v>
      </c>
      <c r="D95" s="351" t="s">
        <v>17</v>
      </c>
      <c r="E95" s="352">
        <v>34561</v>
      </c>
      <c r="F95" s="353">
        <v>42515</v>
      </c>
      <c r="G95" s="354">
        <v>0.875</v>
      </c>
      <c r="H95" s="37">
        <v>57.88</v>
      </c>
      <c r="I95" s="355">
        <v>58.079</v>
      </c>
      <c r="J95" s="355">
        <v>58.155</v>
      </c>
      <c r="K95" s="38"/>
      <c r="L95" s="38"/>
      <c r="M95" s="39"/>
      <c r="N95" s="38"/>
    </row>
    <row r="96" spans="2:14" ht="16.5" customHeight="1" thickBot="1" thickTop="1">
      <c r="B96" s="356">
        <f>B95+1</f>
        <v>79</v>
      </c>
      <c r="C96" s="357" t="s">
        <v>136</v>
      </c>
      <c r="D96" s="358" t="s">
        <v>94</v>
      </c>
      <c r="E96" s="267">
        <v>34415</v>
      </c>
      <c r="F96" s="267">
        <v>42513</v>
      </c>
      <c r="G96" s="269">
        <v>1.814</v>
      </c>
      <c r="H96" s="359">
        <v>130.496</v>
      </c>
      <c r="I96" s="360" t="s">
        <v>137</v>
      </c>
      <c r="J96" s="360" t="s">
        <v>137</v>
      </c>
      <c r="K96" s="38"/>
      <c r="L96" s="38"/>
      <c r="M96" s="39"/>
      <c r="N96" s="38"/>
    </row>
    <row r="97" spans="2:14" ht="16.5" customHeight="1" thickBot="1" thickTop="1">
      <c r="B97" s="356">
        <f aca="true" t="shared" si="6" ref="B97:B106">B96+1</f>
        <v>80</v>
      </c>
      <c r="C97" s="357" t="s">
        <v>138</v>
      </c>
      <c r="D97" s="361" t="s">
        <v>94</v>
      </c>
      <c r="E97" s="362">
        <v>34415</v>
      </c>
      <c r="F97" s="267">
        <v>42513</v>
      </c>
      <c r="G97" s="363">
        <v>15.804</v>
      </c>
      <c r="H97" s="364">
        <v>1435.194</v>
      </c>
      <c r="I97" s="365" t="s">
        <v>137</v>
      </c>
      <c r="J97" s="365" t="s">
        <v>137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291" t="s">
        <v>139</v>
      </c>
      <c r="D98" s="366" t="s">
        <v>67</v>
      </c>
      <c r="E98" s="367">
        <v>105.764</v>
      </c>
      <c r="F98" s="267">
        <v>42520</v>
      </c>
      <c r="G98" s="294">
        <v>0.55</v>
      </c>
      <c r="H98" s="91">
        <v>97.101</v>
      </c>
      <c r="I98" s="91">
        <v>97.938</v>
      </c>
      <c r="J98" s="91">
        <v>98.064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291" t="s">
        <v>140</v>
      </c>
      <c r="D99" s="366" t="s">
        <v>104</v>
      </c>
      <c r="E99" s="367">
        <v>36367</v>
      </c>
      <c r="F99" s="267">
        <v>42485</v>
      </c>
      <c r="G99" s="294">
        <v>0.512</v>
      </c>
      <c r="H99" s="91">
        <v>17.129</v>
      </c>
      <c r="I99" s="91">
        <v>17.178</v>
      </c>
      <c r="J99" s="91">
        <v>17.19</v>
      </c>
      <c r="K99" s="91"/>
      <c r="L99" s="91"/>
      <c r="M99" s="91"/>
      <c r="N99" s="368"/>
    </row>
    <row r="100" spans="2:14" ht="16.5" customHeight="1" thickBot="1" thickTop="1">
      <c r="B100" s="356">
        <f t="shared" si="6"/>
        <v>83</v>
      </c>
      <c r="C100" s="291" t="s">
        <v>141</v>
      </c>
      <c r="D100" s="366" t="s">
        <v>112</v>
      </c>
      <c r="E100" s="367">
        <v>36857</v>
      </c>
      <c r="F100" s="267">
        <v>42460</v>
      </c>
      <c r="G100" s="294">
        <v>6.86</v>
      </c>
      <c r="H100" s="91">
        <v>270.797</v>
      </c>
      <c r="I100" s="91">
        <v>273.311</v>
      </c>
      <c r="J100" s="91">
        <v>272.894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291" t="s">
        <v>142</v>
      </c>
      <c r="D101" s="292" t="s">
        <v>116</v>
      </c>
      <c r="E101" s="367">
        <v>34599</v>
      </c>
      <c r="F101" s="369">
        <v>42506</v>
      </c>
      <c r="G101" s="294">
        <v>0.732</v>
      </c>
      <c r="H101" s="91">
        <v>29.309</v>
      </c>
      <c r="I101" s="91">
        <v>29.334</v>
      </c>
      <c r="J101" s="91">
        <v>29.293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70" t="s">
        <v>143</v>
      </c>
      <c r="D102" s="292" t="s">
        <v>55</v>
      </c>
      <c r="E102" s="367">
        <v>38777</v>
      </c>
      <c r="F102" s="267">
        <v>42521</v>
      </c>
      <c r="G102" s="294">
        <v>30.618</v>
      </c>
      <c r="H102" s="180">
        <v>2327.393</v>
      </c>
      <c r="I102" s="180">
        <v>2327.576</v>
      </c>
      <c r="J102" s="180">
        <v>2334.882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291" t="s">
        <v>144</v>
      </c>
      <c r="D103" s="292" t="s">
        <v>120</v>
      </c>
      <c r="E103" s="367">
        <v>34423</v>
      </c>
      <c r="F103" s="267">
        <v>42509</v>
      </c>
      <c r="G103" s="294">
        <v>2.137</v>
      </c>
      <c r="H103" s="371">
        <v>72.644</v>
      </c>
      <c r="I103" s="371">
        <v>72.891</v>
      </c>
      <c r="J103" s="371">
        <v>72.838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291" t="s">
        <v>145</v>
      </c>
      <c r="D104" s="292" t="s">
        <v>120</v>
      </c>
      <c r="E104" s="367">
        <v>34731</v>
      </c>
      <c r="F104" s="267">
        <v>42507</v>
      </c>
      <c r="G104" s="294">
        <v>1.92</v>
      </c>
      <c r="H104" s="91">
        <v>54.941</v>
      </c>
      <c r="I104" s="91">
        <v>54.971</v>
      </c>
      <c r="J104" s="91">
        <v>55.011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08" t="s">
        <v>146</v>
      </c>
      <c r="D105" s="327" t="s">
        <v>14</v>
      </c>
      <c r="E105" s="372">
        <v>36297</v>
      </c>
      <c r="F105" s="267">
        <v>42485</v>
      </c>
      <c r="G105" s="314">
        <v>0.844</v>
      </c>
      <c r="H105" s="373">
        <v>100.102</v>
      </c>
      <c r="I105" s="373">
        <v>100.666</v>
      </c>
      <c r="J105" s="373">
        <v>100.681</v>
      </c>
      <c r="K105" s="38"/>
      <c r="L105" s="38"/>
      <c r="M105" s="39"/>
      <c r="N105" s="38"/>
    </row>
    <row r="106" spans="2:14" ht="16.5" customHeight="1" thickBot="1" thickTop="1">
      <c r="B106" s="374">
        <f t="shared" si="6"/>
        <v>89</v>
      </c>
      <c r="C106" s="375" t="s">
        <v>147</v>
      </c>
      <c r="D106" s="331" t="s">
        <v>14</v>
      </c>
      <c r="E106" s="320">
        <v>36626</v>
      </c>
      <c r="F106" s="267">
        <v>42485</v>
      </c>
      <c r="G106" s="321">
        <v>0.359</v>
      </c>
      <c r="H106" s="53">
        <v>83.763</v>
      </c>
      <c r="I106" s="53">
        <v>84.751</v>
      </c>
      <c r="J106" s="53">
        <v>84.812</v>
      </c>
      <c r="K106" s="38"/>
      <c r="L106" s="38"/>
      <c r="M106" s="39"/>
      <c r="N106" s="38"/>
    </row>
    <row r="107" spans="2:13" ht="18" customHeight="1" thickBot="1" thickTop="1">
      <c r="B107" s="166" t="s">
        <v>148</v>
      </c>
      <c r="C107" s="376"/>
      <c r="D107" s="376"/>
      <c r="E107" s="376"/>
      <c r="F107" s="376"/>
      <c r="G107" s="376"/>
      <c r="H107" s="377"/>
      <c r="I107" s="376"/>
      <c r="J107" s="378"/>
      <c r="M107" s="169"/>
    </row>
    <row r="108" spans="2:14" ht="16.5" customHeight="1" thickBot="1" thickTop="1">
      <c r="B108" s="379">
        <v>90</v>
      </c>
      <c r="C108" s="323" t="s">
        <v>149</v>
      </c>
      <c r="D108" s="183" t="s">
        <v>17</v>
      </c>
      <c r="E108" s="267">
        <v>39084</v>
      </c>
      <c r="F108" s="267">
        <v>42493</v>
      </c>
      <c r="G108" s="269">
        <v>0.226</v>
      </c>
      <c r="H108" s="380">
        <v>10.916</v>
      </c>
      <c r="I108" s="381">
        <v>10.926</v>
      </c>
      <c r="J108" s="381">
        <v>10.931</v>
      </c>
      <c r="K108" s="38"/>
      <c r="L108" s="39"/>
      <c r="M108" s="38"/>
      <c r="N108" s="70"/>
    </row>
    <row r="109" spans="2:14" ht="16.5" customHeight="1" thickBot="1" thickTop="1">
      <c r="B109" s="382">
        <f>B108+1</f>
        <v>91</v>
      </c>
      <c r="C109" s="326" t="s">
        <v>150</v>
      </c>
      <c r="D109" s="309" t="s">
        <v>17</v>
      </c>
      <c r="E109" s="372">
        <v>1867429</v>
      </c>
      <c r="F109" s="267">
        <v>42493</v>
      </c>
      <c r="G109" s="314">
        <v>0.178</v>
      </c>
      <c r="H109" s="91">
        <v>11.692</v>
      </c>
      <c r="I109" s="383">
        <v>11.649</v>
      </c>
      <c r="J109" s="383">
        <v>11.648</v>
      </c>
      <c r="K109" s="38"/>
      <c r="L109" s="39"/>
      <c r="M109" s="38"/>
      <c r="N109" s="70"/>
    </row>
    <row r="110" spans="2:14" ht="16.5" customHeight="1" thickBot="1" thickTop="1">
      <c r="B110" s="382">
        <f aca="true" t="shared" si="7" ref="B110:B123">B109+1</f>
        <v>92</v>
      </c>
      <c r="C110" s="326" t="s">
        <v>151</v>
      </c>
      <c r="D110" s="309" t="s">
        <v>17</v>
      </c>
      <c r="E110" s="372">
        <v>735</v>
      </c>
      <c r="F110" s="267">
        <v>42493</v>
      </c>
      <c r="G110" s="314">
        <v>0.106</v>
      </c>
      <c r="H110" s="91">
        <v>14.069</v>
      </c>
      <c r="I110" s="383">
        <v>13.983</v>
      </c>
      <c r="J110" s="383">
        <v>13.965</v>
      </c>
      <c r="K110" s="38"/>
      <c r="L110" s="39"/>
      <c r="M110" s="38"/>
      <c r="N110" s="70"/>
    </row>
    <row r="111" spans="1:14" ht="17.25" customHeight="1" thickBot="1" thickTop="1">
      <c r="A111" s="384"/>
      <c r="B111" s="382">
        <f t="shared" si="7"/>
        <v>93</v>
      </c>
      <c r="C111" s="326" t="s">
        <v>152</v>
      </c>
      <c r="D111" s="309" t="s">
        <v>17</v>
      </c>
      <c r="E111" s="372">
        <v>39084</v>
      </c>
      <c r="F111" s="267">
        <v>42493</v>
      </c>
      <c r="G111" s="314">
        <v>0.276</v>
      </c>
      <c r="H111" s="91">
        <v>12.328</v>
      </c>
      <c r="I111" s="383">
        <v>12.376</v>
      </c>
      <c r="J111" s="383">
        <v>12.388</v>
      </c>
      <c r="K111" s="38"/>
      <c r="L111" s="39"/>
      <c r="M111" s="38"/>
      <c r="N111" s="70"/>
    </row>
    <row r="112" spans="2:14" ht="16.5" customHeight="1" thickBot="1" thickTop="1">
      <c r="B112" s="382">
        <f t="shared" si="7"/>
        <v>94</v>
      </c>
      <c r="C112" s="385" t="s">
        <v>153</v>
      </c>
      <c r="D112" s="327" t="s">
        <v>94</v>
      </c>
      <c r="E112" s="372">
        <v>39994</v>
      </c>
      <c r="F112" s="267">
        <v>42513</v>
      </c>
      <c r="G112" s="314">
        <v>0.332</v>
      </c>
      <c r="H112" s="91">
        <v>12.821</v>
      </c>
      <c r="I112" s="383">
        <v>12.954</v>
      </c>
      <c r="J112" s="383">
        <v>12.976</v>
      </c>
      <c r="K112" s="38"/>
      <c r="L112" s="39"/>
      <c r="M112" s="38"/>
      <c r="N112" s="70"/>
    </row>
    <row r="113" spans="2:14" ht="15.75" customHeight="1" thickBot="1" thickTop="1">
      <c r="B113" s="382">
        <f t="shared" si="7"/>
        <v>95</v>
      </c>
      <c r="C113" s="385" t="s">
        <v>154</v>
      </c>
      <c r="D113" s="309" t="s">
        <v>94</v>
      </c>
      <c r="E113" s="372">
        <v>40848</v>
      </c>
      <c r="F113" s="267">
        <v>42513</v>
      </c>
      <c r="G113" s="387">
        <v>0.027</v>
      </c>
      <c r="H113" s="91">
        <v>11.441</v>
      </c>
      <c r="I113" s="383">
        <v>11.516</v>
      </c>
      <c r="J113" s="383">
        <v>11.531</v>
      </c>
      <c r="K113" s="38"/>
      <c r="L113" s="39"/>
      <c r="M113" s="38"/>
      <c r="N113" s="70"/>
    </row>
    <row r="114" spans="2:14" ht="16.5" customHeight="1" thickBot="1" thickTop="1">
      <c r="B114" s="382">
        <f t="shared" si="7"/>
        <v>96</v>
      </c>
      <c r="C114" s="388" t="s">
        <v>155</v>
      </c>
      <c r="D114" s="327" t="s">
        <v>67</v>
      </c>
      <c r="E114" s="372">
        <v>39175</v>
      </c>
      <c r="F114" s="267">
        <v>42520</v>
      </c>
      <c r="G114" s="314">
        <v>2.342</v>
      </c>
      <c r="H114" s="91">
        <v>141.45</v>
      </c>
      <c r="I114" s="383">
        <v>142.831</v>
      </c>
      <c r="J114" s="383">
        <v>142.895</v>
      </c>
      <c r="K114" s="38"/>
      <c r="L114" s="39"/>
      <c r="M114" s="38"/>
      <c r="N114" s="70"/>
    </row>
    <row r="115" spans="2:14" ht="16.5" customHeight="1" thickBot="1" thickTop="1">
      <c r="B115" s="382">
        <f t="shared" si="7"/>
        <v>97</v>
      </c>
      <c r="C115" s="389" t="s">
        <v>156</v>
      </c>
      <c r="D115" s="327" t="s">
        <v>67</v>
      </c>
      <c r="E115" s="372">
        <v>39175</v>
      </c>
      <c r="F115" s="267">
        <v>42520</v>
      </c>
      <c r="G115" s="387">
        <v>2.029</v>
      </c>
      <c r="H115" s="91">
        <v>138.271</v>
      </c>
      <c r="I115" s="383">
        <v>139.128</v>
      </c>
      <c r="J115" s="383">
        <v>139.192</v>
      </c>
      <c r="K115" s="38"/>
      <c r="L115" s="39"/>
      <c r="M115" s="38"/>
      <c r="N115" s="70"/>
    </row>
    <row r="116" spans="2:14" ht="16.5" customHeight="1" thickBot="1" thickTop="1">
      <c r="B116" s="382">
        <f t="shared" si="7"/>
        <v>98</v>
      </c>
      <c r="C116" s="390" t="s">
        <v>157</v>
      </c>
      <c r="D116" s="391" t="s">
        <v>25</v>
      </c>
      <c r="E116" s="372">
        <v>40708</v>
      </c>
      <c r="F116" s="267">
        <v>42517</v>
      </c>
      <c r="G116" s="392">
        <v>0.15</v>
      </c>
      <c r="H116" s="91">
        <v>9.394</v>
      </c>
      <c r="I116" s="383">
        <v>9.415</v>
      </c>
      <c r="J116" s="383">
        <v>9.433</v>
      </c>
      <c r="K116" s="38"/>
      <c r="L116" s="39"/>
      <c r="M116" s="38"/>
      <c r="N116" s="70"/>
    </row>
    <row r="117" spans="2:14" ht="16.5" customHeight="1" thickBot="1" thickTop="1">
      <c r="B117" s="382">
        <f t="shared" si="7"/>
        <v>99</v>
      </c>
      <c r="C117" s="182" t="s">
        <v>158</v>
      </c>
      <c r="D117" s="183" t="s">
        <v>120</v>
      </c>
      <c r="E117" s="372">
        <v>39699</v>
      </c>
      <c r="F117" s="393">
        <v>42506</v>
      </c>
      <c r="G117" s="392">
        <v>2.332</v>
      </c>
      <c r="H117" s="91">
        <v>101.861</v>
      </c>
      <c r="I117" s="383">
        <v>102.524</v>
      </c>
      <c r="J117" s="383">
        <v>102.53</v>
      </c>
      <c r="K117" s="38"/>
      <c r="L117" s="39"/>
      <c r="M117" s="38"/>
      <c r="N117" s="70"/>
    </row>
    <row r="118" spans="2:14" ht="16.5" customHeight="1" thickBot="1" thickTop="1">
      <c r="B118" s="382">
        <f t="shared" si="7"/>
        <v>100</v>
      </c>
      <c r="C118" s="385" t="s">
        <v>159</v>
      </c>
      <c r="D118" s="309" t="s">
        <v>43</v>
      </c>
      <c r="E118" s="372">
        <v>40725</v>
      </c>
      <c r="F118" s="268">
        <v>42508</v>
      </c>
      <c r="G118" s="321">
        <v>0.767</v>
      </c>
      <c r="H118" s="91">
        <v>82.067</v>
      </c>
      <c r="I118" s="383">
        <v>82.431</v>
      </c>
      <c r="J118" s="383">
        <v>81.956</v>
      </c>
      <c r="K118" s="38"/>
      <c r="L118" s="39"/>
      <c r="M118" s="38"/>
      <c r="N118" s="70"/>
    </row>
    <row r="119" spans="1:14" ht="16.5" customHeight="1" thickTop="1">
      <c r="A119" s="8" t="s">
        <v>74</v>
      </c>
      <c r="B119" s="382">
        <f t="shared" si="7"/>
        <v>101</v>
      </c>
      <c r="C119" s="385" t="s">
        <v>160</v>
      </c>
      <c r="D119" s="309" t="s">
        <v>43</v>
      </c>
      <c r="E119" s="394">
        <v>40725</v>
      </c>
      <c r="F119" s="268">
        <v>42508</v>
      </c>
      <c r="G119" s="395">
        <v>0.807</v>
      </c>
      <c r="H119" s="371">
        <v>82.732</v>
      </c>
      <c r="I119" s="396">
        <v>82.982</v>
      </c>
      <c r="J119" s="396">
        <v>82.472</v>
      </c>
      <c r="K119" s="397"/>
      <c r="L119" s="398"/>
      <c r="M119" s="397"/>
      <c r="N119" s="399"/>
    </row>
    <row r="120" spans="2:14" ht="16.5" customHeight="1">
      <c r="B120" s="382">
        <f t="shared" si="7"/>
        <v>102</v>
      </c>
      <c r="C120" s="400" t="s">
        <v>161</v>
      </c>
      <c r="D120" s="401" t="s">
        <v>132</v>
      </c>
      <c r="E120" s="402">
        <v>40910</v>
      </c>
      <c r="F120" s="267">
        <v>42521</v>
      </c>
      <c r="G120" s="403">
        <v>3.202</v>
      </c>
      <c r="H120" s="191">
        <v>98.547</v>
      </c>
      <c r="I120" s="404">
        <v>98.453</v>
      </c>
      <c r="J120" s="404">
        <v>98.505</v>
      </c>
      <c r="K120" s="397"/>
      <c r="L120" s="398"/>
      <c r="M120" s="397"/>
      <c r="N120" s="399"/>
    </row>
    <row r="121" spans="2:14" ht="16.5" customHeight="1">
      <c r="B121" s="382">
        <f t="shared" si="7"/>
        <v>103</v>
      </c>
      <c r="C121" s="405" t="s">
        <v>162</v>
      </c>
      <c r="D121" s="406" t="s">
        <v>14</v>
      </c>
      <c r="E121" s="407">
        <v>41904</v>
      </c>
      <c r="F121" s="408" t="s">
        <v>163</v>
      </c>
      <c r="G121" s="409" t="s">
        <v>163</v>
      </c>
      <c r="H121" s="191">
        <v>92.51</v>
      </c>
      <c r="I121" s="410">
        <v>93.448</v>
      </c>
      <c r="J121" s="410">
        <v>93.457</v>
      </c>
      <c r="K121" s="397"/>
      <c r="L121" s="398"/>
      <c r="M121" s="397"/>
      <c r="N121" s="399"/>
    </row>
    <row r="122" spans="2:14" ht="16.5" customHeight="1">
      <c r="B122" s="382">
        <f t="shared" si="7"/>
        <v>104</v>
      </c>
      <c r="C122" s="411" t="s">
        <v>164</v>
      </c>
      <c r="D122" s="412" t="s">
        <v>120</v>
      </c>
      <c r="E122" s="413">
        <v>42388</v>
      </c>
      <c r="F122" s="414" t="s">
        <v>163</v>
      </c>
      <c r="G122" s="415" t="s">
        <v>163</v>
      </c>
      <c r="H122" s="191">
        <v>102.153</v>
      </c>
      <c r="I122" s="404">
        <v>102.168</v>
      </c>
      <c r="J122" s="404">
        <v>102.241</v>
      </c>
      <c r="K122" s="397"/>
      <c r="L122" s="398"/>
      <c r="M122" s="397"/>
      <c r="N122" s="399"/>
    </row>
    <row r="123" spans="2:14" ht="16.5" customHeight="1" thickBot="1">
      <c r="B123" s="382">
        <f t="shared" si="7"/>
        <v>105</v>
      </c>
      <c r="C123" s="416" t="s">
        <v>165</v>
      </c>
      <c r="D123" s="163" t="s">
        <v>25</v>
      </c>
      <c r="E123" s="417">
        <v>42741</v>
      </c>
      <c r="F123" s="418" t="s">
        <v>163</v>
      </c>
      <c r="G123" s="419" t="s">
        <v>163</v>
      </c>
      <c r="H123" s="420" t="s">
        <v>163</v>
      </c>
      <c r="I123" s="404">
        <v>10</v>
      </c>
      <c r="J123" s="404">
        <v>9.996</v>
      </c>
      <c r="K123" s="397"/>
      <c r="L123" s="398"/>
      <c r="M123" s="397"/>
      <c r="N123" s="399"/>
    </row>
    <row r="124" spans="2:13" ht="13.5" customHeight="1" thickBot="1" thickTop="1">
      <c r="B124" s="166" t="s">
        <v>166</v>
      </c>
      <c r="C124" s="167"/>
      <c r="D124" s="167"/>
      <c r="E124" s="167"/>
      <c r="F124" s="167"/>
      <c r="G124" s="167"/>
      <c r="H124" s="167"/>
      <c r="I124" s="167"/>
      <c r="J124" s="168"/>
      <c r="M124" s="169"/>
    </row>
    <row r="125" spans="2:13" ht="16.5" customHeight="1" thickBot="1" thickTop="1">
      <c r="B125" s="382">
        <v>106</v>
      </c>
      <c r="C125" s="182" t="s">
        <v>167</v>
      </c>
      <c r="D125" s="183" t="s">
        <v>28</v>
      </c>
      <c r="E125" s="267">
        <v>40210</v>
      </c>
      <c r="F125" s="267">
        <v>42493</v>
      </c>
      <c r="G125" s="269">
        <v>2.063</v>
      </c>
      <c r="H125" s="421">
        <v>114.877</v>
      </c>
      <c r="I125" s="59">
        <v>114.877</v>
      </c>
      <c r="J125" s="59">
        <v>114.942</v>
      </c>
      <c r="K125" s="187" t="s">
        <v>65</v>
      </c>
      <c r="M125" s="78">
        <f aca="true" t="shared" si="8" ref="M125:M134">+(J125-I125)/I125</f>
        <v>0.0005658225754502444</v>
      </c>
    </row>
    <row r="126" spans="2:13" ht="16.5" customHeight="1" thickBot="1" thickTop="1">
      <c r="B126" s="382">
        <f aca="true" t="shared" si="9" ref="B126:B141">B125+1</f>
        <v>107</v>
      </c>
      <c r="C126" s="182" t="s">
        <v>168</v>
      </c>
      <c r="D126" s="309" t="s">
        <v>28</v>
      </c>
      <c r="E126" s="372">
        <v>40630</v>
      </c>
      <c r="F126" s="267">
        <v>42493</v>
      </c>
      <c r="G126" s="269">
        <v>1.241</v>
      </c>
      <c r="H126" s="91">
        <v>101.596</v>
      </c>
      <c r="I126" s="383">
        <v>101.596</v>
      </c>
      <c r="J126" s="383">
        <v>102.351</v>
      </c>
      <c r="K126" s="187" t="s">
        <v>65</v>
      </c>
      <c r="M126" s="78">
        <f t="shared" si="8"/>
        <v>0.007431394936808491</v>
      </c>
    </row>
    <row r="127" spans="2:13" ht="16.5" customHeight="1" thickBot="1" thickTop="1">
      <c r="B127" s="382">
        <f t="shared" si="9"/>
        <v>108</v>
      </c>
      <c r="C127" s="326" t="s">
        <v>169</v>
      </c>
      <c r="D127" s="319" t="s">
        <v>12</v>
      </c>
      <c r="E127" s="372">
        <v>39097</v>
      </c>
      <c r="F127" s="303">
        <v>42514</v>
      </c>
      <c r="G127" s="387">
        <v>3.711</v>
      </c>
      <c r="H127" s="91">
        <v>139.878</v>
      </c>
      <c r="I127" s="383">
        <v>139.878</v>
      </c>
      <c r="J127" s="383">
        <v>140.488</v>
      </c>
      <c r="K127" s="422" t="s">
        <v>170</v>
      </c>
      <c r="M127" s="78">
        <f t="shared" si="8"/>
        <v>0.004360943107565262</v>
      </c>
    </row>
    <row r="128" spans="2:13" ht="16.5" customHeight="1" thickBot="1" thickTop="1">
      <c r="B128" s="382">
        <f t="shared" si="9"/>
        <v>109</v>
      </c>
      <c r="C128" s="423" t="s">
        <v>171</v>
      </c>
      <c r="D128" s="424" t="s">
        <v>172</v>
      </c>
      <c r="E128" s="425">
        <v>40543</v>
      </c>
      <c r="F128" s="408">
        <v>42510</v>
      </c>
      <c r="G128" s="426">
        <v>1.71</v>
      </c>
      <c r="H128" s="91">
        <v>104.843</v>
      </c>
      <c r="I128" s="91">
        <v>104.843</v>
      </c>
      <c r="J128" s="91">
        <v>105.137</v>
      </c>
      <c r="K128" s="181" t="s">
        <v>63</v>
      </c>
      <c r="M128" s="78" t="e">
        <f>+(#REF!-I128)/I128</f>
        <v>#REF!</v>
      </c>
    </row>
    <row r="129" spans="2:13" ht="16.5" customHeight="1" thickBot="1" thickTop="1">
      <c r="B129" s="382">
        <f t="shared" si="9"/>
        <v>110</v>
      </c>
      <c r="C129" s="385" t="s">
        <v>173</v>
      </c>
      <c r="D129" s="427" t="s">
        <v>172</v>
      </c>
      <c r="E129" s="394">
        <v>40543</v>
      </c>
      <c r="F129" s="408">
        <v>42510</v>
      </c>
      <c r="G129" s="428">
        <v>0.776</v>
      </c>
      <c r="H129" s="91">
        <v>104.328</v>
      </c>
      <c r="I129" s="91">
        <v>104.328</v>
      </c>
      <c r="J129" s="91">
        <v>104.467</v>
      </c>
      <c r="K129" s="181" t="s">
        <v>63</v>
      </c>
      <c r="M129" s="78">
        <f>+(J129-I129)/I129</f>
        <v>0.001332336477263973</v>
      </c>
    </row>
    <row r="130" spans="2:13" ht="16.5" customHeight="1" thickBot="1" thickTop="1">
      <c r="B130" s="382">
        <f t="shared" si="9"/>
        <v>111</v>
      </c>
      <c r="C130" s="429" t="s">
        <v>174</v>
      </c>
      <c r="D130" s="309" t="s">
        <v>81</v>
      </c>
      <c r="E130" s="394">
        <v>38671</v>
      </c>
      <c r="F130" s="408">
        <v>42520</v>
      </c>
      <c r="G130" s="426">
        <v>3.766</v>
      </c>
      <c r="H130" s="284">
        <v>197.772</v>
      </c>
      <c r="I130" s="284">
        <v>197.514</v>
      </c>
      <c r="J130" s="284">
        <v>199.329</v>
      </c>
      <c r="K130" s="175" t="s">
        <v>61</v>
      </c>
      <c r="M130" s="78">
        <f t="shared" si="8"/>
        <v>0.009189222029830784</v>
      </c>
    </row>
    <row r="131" spans="2:13" ht="16.5" customHeight="1" thickBot="1" thickTop="1">
      <c r="B131" s="382">
        <f t="shared" si="9"/>
        <v>112</v>
      </c>
      <c r="C131" s="429" t="s">
        <v>175</v>
      </c>
      <c r="D131" s="309" t="s">
        <v>81</v>
      </c>
      <c r="E131" s="394">
        <v>38671</v>
      </c>
      <c r="F131" s="408">
        <v>42520</v>
      </c>
      <c r="G131" s="430">
        <v>4.751</v>
      </c>
      <c r="H131" s="91">
        <v>179.605</v>
      </c>
      <c r="I131" s="383">
        <v>179.79</v>
      </c>
      <c r="J131" s="383">
        <v>181.295</v>
      </c>
      <c r="K131" s="175" t="s">
        <v>61</v>
      </c>
      <c r="M131" s="78">
        <f t="shared" si="8"/>
        <v>0.008370877134434592</v>
      </c>
    </row>
    <row r="132" spans="2:13" ht="16.5" customHeight="1" thickBot="1" thickTop="1">
      <c r="B132" s="382">
        <f t="shared" si="9"/>
        <v>113</v>
      </c>
      <c r="C132" s="429" t="s">
        <v>176</v>
      </c>
      <c r="D132" s="309" t="s">
        <v>81</v>
      </c>
      <c r="E132" s="394">
        <v>38671</v>
      </c>
      <c r="F132" s="408">
        <v>42520</v>
      </c>
      <c r="G132" s="430">
        <v>5.485</v>
      </c>
      <c r="H132" s="91">
        <v>156.174</v>
      </c>
      <c r="I132" s="383">
        <v>156.347</v>
      </c>
      <c r="J132" s="383">
        <v>157.181</v>
      </c>
      <c r="K132" s="175" t="s">
        <v>61</v>
      </c>
      <c r="M132" s="78">
        <f t="shared" si="8"/>
        <v>0.005334288473715538</v>
      </c>
    </row>
    <row r="133" spans="2:13" ht="16.5" customHeight="1" thickBot="1" thickTop="1">
      <c r="B133" s="382">
        <f t="shared" si="9"/>
        <v>114</v>
      </c>
      <c r="C133" s="385" t="s">
        <v>177</v>
      </c>
      <c r="D133" s="309" t="s">
        <v>81</v>
      </c>
      <c r="E133" s="394">
        <v>40014</v>
      </c>
      <c r="F133" s="431" t="s">
        <v>133</v>
      </c>
      <c r="G133" s="432" t="s">
        <v>133</v>
      </c>
      <c r="H133" s="91">
        <v>21.231</v>
      </c>
      <c r="I133" s="383">
        <v>21.234</v>
      </c>
      <c r="J133" s="383">
        <v>21.37</v>
      </c>
      <c r="K133" s="175" t="s">
        <v>61</v>
      </c>
      <c r="M133" s="78">
        <f t="shared" si="8"/>
        <v>0.0064048224545539805</v>
      </c>
    </row>
    <row r="134" spans="2:13" ht="16.5" customHeight="1" thickBot="1" thickTop="1">
      <c r="B134" s="382">
        <f t="shared" si="9"/>
        <v>115</v>
      </c>
      <c r="C134" s="385" t="s">
        <v>178</v>
      </c>
      <c r="D134" s="309" t="s">
        <v>81</v>
      </c>
      <c r="E134" s="394">
        <v>40455</v>
      </c>
      <c r="F134" s="408" t="s">
        <v>133</v>
      </c>
      <c r="G134" s="432" t="s">
        <v>133</v>
      </c>
      <c r="H134" s="91">
        <v>147.351</v>
      </c>
      <c r="I134" s="383">
        <v>148.078</v>
      </c>
      <c r="J134" s="383">
        <v>148.602</v>
      </c>
      <c r="K134" s="175" t="s">
        <v>61</v>
      </c>
      <c r="M134" s="78">
        <f t="shared" si="8"/>
        <v>0.0035386755628790292</v>
      </c>
    </row>
    <row r="135" spans="2:13" ht="16.5" customHeight="1" thickBot="1" thickTop="1">
      <c r="B135" s="382">
        <f t="shared" si="9"/>
        <v>116</v>
      </c>
      <c r="C135" s="385" t="s">
        <v>179</v>
      </c>
      <c r="D135" s="309" t="s">
        <v>180</v>
      </c>
      <c r="E135" s="394">
        <v>40240</v>
      </c>
      <c r="F135" s="408">
        <v>42500</v>
      </c>
      <c r="G135" s="432">
        <v>1.407</v>
      </c>
      <c r="H135" s="91">
        <v>124.939</v>
      </c>
      <c r="I135" s="383">
        <v>124.939</v>
      </c>
      <c r="J135" s="383">
        <v>125.717</v>
      </c>
      <c r="K135" s="187" t="s">
        <v>65</v>
      </c>
      <c r="M135" s="78" t="e">
        <f>+(I135-#REF!)/#REF!</f>
        <v>#REF!</v>
      </c>
    </row>
    <row r="136" spans="2:13" ht="16.5" customHeight="1" thickBot="1" thickTop="1">
      <c r="B136" s="382">
        <f t="shared" si="9"/>
        <v>117</v>
      </c>
      <c r="C136" s="400" t="s">
        <v>181</v>
      </c>
      <c r="D136" s="401" t="s">
        <v>132</v>
      </c>
      <c r="E136" s="433">
        <v>40147</v>
      </c>
      <c r="F136" s="408">
        <v>41418</v>
      </c>
      <c r="G136" s="430">
        <v>32.752</v>
      </c>
      <c r="H136" s="434">
        <v>8930.614</v>
      </c>
      <c r="I136" s="435">
        <v>9013.598</v>
      </c>
      <c r="J136" s="435">
        <v>8985.33</v>
      </c>
      <c r="K136" s="175" t="s">
        <v>61</v>
      </c>
      <c r="M136" s="78">
        <f>+(J136-I136)/I136</f>
        <v>-0.003136150513923522</v>
      </c>
    </row>
    <row r="137" spans="2:14" ht="16.5" customHeight="1" thickBot="1" thickTop="1">
      <c r="B137" s="382">
        <f t="shared" si="9"/>
        <v>118</v>
      </c>
      <c r="C137" s="436" t="s">
        <v>182</v>
      </c>
      <c r="D137" s="324" t="s">
        <v>114</v>
      </c>
      <c r="E137" s="437">
        <v>41359</v>
      </c>
      <c r="F137" s="267">
        <v>42516</v>
      </c>
      <c r="G137" s="438">
        <v>0.102</v>
      </c>
      <c r="H137" s="221">
        <v>8.151</v>
      </c>
      <c r="I137" s="439">
        <v>8.2</v>
      </c>
      <c r="J137" s="439">
        <v>8.288</v>
      </c>
      <c r="K137" s="175" t="s">
        <v>61</v>
      </c>
      <c r="L137" s="440"/>
      <c r="M137" s="78">
        <f>+(J137-I137)/I137</f>
        <v>0.01073170731707329</v>
      </c>
      <c r="N137" s="440"/>
    </row>
    <row r="138" spans="2:13" ht="16.5" customHeight="1" thickBot="1" thickTop="1">
      <c r="B138" s="382">
        <f t="shared" si="9"/>
        <v>119</v>
      </c>
      <c r="C138" s="441" t="s">
        <v>183</v>
      </c>
      <c r="D138" s="442" t="s">
        <v>132</v>
      </c>
      <c r="E138" s="443">
        <v>41984</v>
      </c>
      <c r="F138" s="444" t="s">
        <v>133</v>
      </c>
      <c r="G138" s="445" t="s">
        <v>133</v>
      </c>
      <c r="H138" s="446">
        <v>89.496</v>
      </c>
      <c r="I138" s="447">
        <v>89.496</v>
      </c>
      <c r="J138" s="447">
        <v>90.013</v>
      </c>
      <c r="K138" s="175" t="s">
        <v>61</v>
      </c>
      <c r="M138" s="78">
        <f>+(J138-I138)/I138</f>
        <v>0.005776794493608766</v>
      </c>
    </row>
    <row r="139" spans="2:13" ht="16.5" customHeight="1" thickTop="1">
      <c r="B139" s="382">
        <f t="shared" si="9"/>
        <v>120</v>
      </c>
      <c r="C139" s="448" t="s">
        <v>184</v>
      </c>
      <c r="D139" s="449" t="s">
        <v>55</v>
      </c>
      <c r="E139" s="450">
        <v>42170</v>
      </c>
      <c r="F139" s="267">
        <v>42521</v>
      </c>
      <c r="G139" s="451">
        <v>0.364</v>
      </c>
      <c r="H139" s="452">
        <v>999.688</v>
      </c>
      <c r="I139" s="452">
        <v>1005.587</v>
      </c>
      <c r="J139" s="452">
        <v>1008.668</v>
      </c>
      <c r="K139" s="175"/>
      <c r="M139" s="225"/>
    </row>
    <row r="140" spans="2:13" ht="16.5" customHeight="1">
      <c r="B140" s="382">
        <f t="shared" si="9"/>
        <v>121</v>
      </c>
      <c r="C140" s="453" t="s">
        <v>185</v>
      </c>
      <c r="D140" s="449" t="s">
        <v>10</v>
      </c>
      <c r="E140" s="402">
        <v>42352</v>
      </c>
      <c r="F140" s="454" t="s">
        <v>163</v>
      </c>
      <c r="G140" s="455" t="s">
        <v>186</v>
      </c>
      <c r="H140" s="452">
        <v>5189.664</v>
      </c>
      <c r="I140" s="452">
        <v>5215.962</v>
      </c>
      <c r="J140" s="452">
        <v>5285.889</v>
      </c>
      <c r="K140" s="175"/>
      <c r="M140" s="225"/>
    </row>
    <row r="141" spans="2:14" ht="16.5" customHeight="1" thickBot="1">
      <c r="B141" s="382">
        <f t="shared" si="9"/>
        <v>122</v>
      </c>
      <c r="C141" s="456" t="s">
        <v>187</v>
      </c>
      <c r="D141" s="386" t="s">
        <v>25</v>
      </c>
      <c r="E141" s="457">
        <v>42580</v>
      </c>
      <c r="F141" s="454" t="s">
        <v>163</v>
      </c>
      <c r="G141" s="458" t="s">
        <v>186</v>
      </c>
      <c r="H141" s="459">
        <v>5050.7</v>
      </c>
      <c r="I141" s="460">
        <v>5069.255</v>
      </c>
      <c r="J141" s="460">
        <v>5089.366</v>
      </c>
      <c r="K141" s="461"/>
      <c r="L141" s="462"/>
      <c r="M141" s="463"/>
      <c r="N141" s="462"/>
    </row>
    <row r="142" spans="2:14" ht="13.5" customHeight="1" thickBot="1" thickTop="1">
      <c r="B142" s="464" t="s">
        <v>188</v>
      </c>
      <c r="C142" s="376"/>
      <c r="D142" s="376"/>
      <c r="E142" s="376"/>
      <c r="F142" s="376"/>
      <c r="G142" s="376"/>
      <c r="H142" s="376"/>
      <c r="I142" s="376"/>
      <c r="J142" s="378"/>
      <c r="K142" s="118"/>
      <c r="L142" s="118"/>
      <c r="M142" s="169"/>
      <c r="N142" s="118"/>
    </row>
    <row r="143" spans="2:14" ht="16.5" customHeight="1" thickBot="1" thickTop="1">
      <c r="B143" s="465">
        <v>123</v>
      </c>
      <c r="C143" s="466" t="s">
        <v>189</v>
      </c>
      <c r="D143" s="467" t="s">
        <v>130</v>
      </c>
      <c r="E143" s="468">
        <v>42024</v>
      </c>
      <c r="F143" s="468">
        <v>42509</v>
      </c>
      <c r="G143" s="469">
        <v>2.265</v>
      </c>
      <c r="H143" s="470">
        <v>111.981</v>
      </c>
      <c r="I143" s="470">
        <v>113.052</v>
      </c>
      <c r="J143" s="470">
        <v>113.19</v>
      </c>
      <c r="K143" s="70" t="s">
        <v>61</v>
      </c>
      <c r="L143" s="38"/>
      <c r="M143" s="471">
        <f>+(J143-I143)/I143</f>
        <v>0.00122067721048713</v>
      </c>
      <c r="N143" s="38"/>
    </row>
    <row r="144" spans="2:13" ht="16.5" customHeight="1" thickBot="1" thickTop="1">
      <c r="B144" s="166" t="s">
        <v>190</v>
      </c>
      <c r="C144" s="167"/>
      <c r="D144" s="167"/>
      <c r="E144" s="167"/>
      <c r="F144" s="167"/>
      <c r="G144" s="167"/>
      <c r="H144" s="167"/>
      <c r="I144" s="167"/>
      <c r="J144" s="168"/>
      <c r="M144" s="169"/>
    </row>
    <row r="145" spans="2:13" ht="16.5" customHeight="1" thickBot="1" thickTop="1">
      <c r="B145" s="472">
        <v>124</v>
      </c>
      <c r="C145" s="473" t="s">
        <v>191</v>
      </c>
      <c r="D145" s="474" t="s">
        <v>114</v>
      </c>
      <c r="E145" s="475">
        <v>41317</v>
      </c>
      <c r="F145" s="475">
        <v>42516</v>
      </c>
      <c r="G145" s="476">
        <v>0.107</v>
      </c>
      <c r="H145" s="477">
        <v>8.969</v>
      </c>
      <c r="I145" s="477">
        <v>9.035</v>
      </c>
      <c r="J145" s="477">
        <v>9.066</v>
      </c>
      <c r="K145" s="175" t="s">
        <v>61</v>
      </c>
      <c r="M145" s="78">
        <f>+(J145-I145)/I145</f>
        <v>0.003431101272827956</v>
      </c>
    </row>
    <row r="146" spans="2:13" ht="16.5" customHeight="1" thickBot="1" thickTop="1">
      <c r="B146" s="478">
        <v>125</v>
      </c>
      <c r="C146" s="479" t="s">
        <v>192</v>
      </c>
      <c r="D146" s="406" t="s">
        <v>132</v>
      </c>
      <c r="E146" s="310">
        <v>41982</v>
      </c>
      <c r="F146" s="480" t="s">
        <v>133</v>
      </c>
      <c r="G146" s="481" t="s">
        <v>133</v>
      </c>
      <c r="H146" s="482" t="s">
        <v>51</v>
      </c>
      <c r="I146" s="483" t="s">
        <v>51</v>
      </c>
      <c r="J146" s="483" t="s">
        <v>51</v>
      </c>
      <c r="K146" s="175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162" t="s">
        <v>193</v>
      </c>
      <c r="D147" s="485" t="s">
        <v>12</v>
      </c>
      <c r="E147" s="486">
        <v>42506</v>
      </c>
      <c r="F147" s="487" t="s">
        <v>133</v>
      </c>
      <c r="G147" s="487" t="s">
        <v>133</v>
      </c>
      <c r="H147" s="488">
        <v>10178.478</v>
      </c>
      <c r="I147" s="488">
        <v>10179.496</v>
      </c>
      <c r="J147" s="488">
        <v>10223.013</v>
      </c>
      <c r="K147" s="175" t="s">
        <v>61</v>
      </c>
      <c r="M147" s="78">
        <f>+(J147-I147)/I147</f>
        <v>0.004274966069047195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194</v>
      </c>
    </row>
    <row r="150" spans="2:13" s="491" customFormat="1" ht="15.75" customHeight="1">
      <c r="B150" s="489" t="s">
        <v>195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/>
      <c r="E151" s="493"/>
      <c r="F151" s="494"/>
      <c r="G151" s="70"/>
      <c r="H151" s="493"/>
      <c r="I151" s="70"/>
      <c r="J151" s="495"/>
      <c r="M151" s="496"/>
    </row>
    <row r="152" spans="2:13" s="491" customFormat="1" ht="15.75" customHeight="1">
      <c r="B152" s="497"/>
      <c r="D152" s="492"/>
      <c r="E152" s="493"/>
      <c r="F152" s="493"/>
      <c r="G152" s="70" t="s">
        <v>196</v>
      </c>
      <c r="H152" s="493"/>
      <c r="I152" s="493"/>
      <c r="J152" s="495"/>
      <c r="M152" s="496"/>
    </row>
    <row r="153" spans="2:13" s="491" customFormat="1" ht="15.75" customHeight="1">
      <c r="B153" s="497"/>
      <c r="C153" s="492"/>
      <c r="D153" s="492"/>
      <c r="E153" s="493" t="s">
        <v>197</v>
      </c>
      <c r="F153" s="493"/>
      <c r="G153" s="493"/>
      <c r="H153" s="493"/>
      <c r="I153" s="493"/>
      <c r="J153" s="495"/>
      <c r="M153" s="496"/>
    </row>
    <row r="154" spans="2:13" s="491" customFormat="1" ht="15.75" customHeight="1">
      <c r="B154" s="497"/>
      <c r="C154" s="492"/>
      <c r="D154" s="492"/>
      <c r="E154" s="493"/>
      <c r="F154" s="493"/>
      <c r="G154" s="493"/>
      <c r="H154" s="493"/>
      <c r="I154" s="493"/>
      <c r="J154" s="495"/>
      <c r="M154" s="496"/>
    </row>
    <row r="155" spans="2:13" s="491" customFormat="1" ht="15.75" customHeight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198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196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8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8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8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8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8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8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8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8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8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8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8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8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8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8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8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8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8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8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8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8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8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8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8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8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8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8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8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8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8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8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8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8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8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8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8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8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8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8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8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8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8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8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8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8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8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8"/>
    </row>
    <row r="569" spans="3:10" ht="15.75" customHeight="1">
      <c r="C569" s="8"/>
      <c r="D569" s="8"/>
      <c r="E569" s="8"/>
      <c r="F569" s="8"/>
      <c r="G569" s="8"/>
      <c r="H569" s="8"/>
      <c r="I569" s="8"/>
      <c r="J569" s="498"/>
    </row>
    <row r="570" ht="15.75" customHeight="1"/>
  </sheetData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2017-01-09T13:53:24Z</dcterms:created>
  <dcterms:modified xsi:type="dcterms:W3CDTF">2017-01-09T13:53:43Z</dcterms:modified>
  <cp:category/>
  <cp:version/>
  <cp:contentType/>
  <cp:contentStatus/>
</cp:coreProperties>
</file>